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/>
  <mc:AlternateContent xmlns:mc="http://schemas.openxmlformats.org/markup-compatibility/2006">
    <mc:Choice Requires="x15">
      <x15ac:absPath xmlns:x15ac="http://schemas.microsoft.com/office/spreadsheetml/2010/11/ac" url="/Users/pedrofelipe/Documents/Infra 2023/"/>
    </mc:Choice>
  </mc:AlternateContent>
  <xr:revisionPtr revIDLastSave="0" documentId="13_ncr:1_{5E663E8B-E5D4-5C43-B54C-1D35891FCAB0}" xr6:coauthVersionLast="47" xr6:coauthVersionMax="47" xr10:uidLastSave="{00000000-0000-0000-0000-000000000000}"/>
  <bookViews>
    <workbookView xWindow="0" yWindow="500" windowWidth="27640" windowHeight="15840" xr2:uid="{00000000-000D-0000-FFFF-FFFF00000000}"/>
  </bookViews>
  <sheets>
    <sheet name="BOQ detailed" sheetId="17" r:id="rId1"/>
    <sheet name="BOQ detailed (2)" sheetId="19" state="hidden" r:id="rId2"/>
  </sheets>
  <externalReferences>
    <externalReference r:id="rId3"/>
    <externalReference r:id="rId4"/>
  </externalReferences>
  <definedNames>
    <definedName name="_xlnm.Print_Area" localSheetId="0">'BOQ detailed'!$A$1:$K$121</definedName>
    <definedName name="_xlnm.Print_Area" localSheetId="1">'BOQ detailed (2)'!$A$1:$K$146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5" i="19" l="1" a="1"/>
  <c r="B125" i="19" s="1"/>
  <c r="B117" i="19" a="1"/>
  <c r="B117" i="19" s="1"/>
  <c r="B116" i="19"/>
  <c r="B113" i="19" a="1"/>
  <c r="B113" i="19" s="1"/>
  <c r="B112" i="19"/>
  <c r="B110" i="19" a="1"/>
  <c r="B110" i="19" s="1"/>
  <c r="B109" i="19"/>
  <c r="B107" i="19" a="1"/>
  <c r="B107" i="19" s="1"/>
  <c r="B106" i="19"/>
  <c r="B104" i="19" a="1"/>
  <c r="B104" i="19" s="1"/>
  <c r="B103" i="19"/>
  <c r="B102" i="19"/>
  <c r="A102" i="19"/>
  <c r="B97" i="19" a="1"/>
  <c r="B97" i="19" s="1"/>
  <c r="B93" i="19" a="1"/>
  <c r="B93" i="19" s="1"/>
  <c r="B90" i="19" a="1"/>
  <c r="B90" i="19" s="1"/>
  <c r="B89" i="19"/>
  <c r="B83" i="19" a="1"/>
  <c r="B83" i="19" s="1"/>
  <c r="B82" i="19"/>
  <c r="B75" i="19" a="1"/>
  <c r="B75" i="19" s="1"/>
  <c r="B74" i="19"/>
  <c r="B72" i="19" a="1"/>
  <c r="B72" i="19" s="1"/>
  <c r="B71" i="19"/>
  <c r="B65" i="19" a="1"/>
  <c r="B65" i="19" s="1"/>
  <c r="B64" i="19"/>
  <c r="B58" i="19" a="1"/>
  <c r="B58" i="19" s="1"/>
  <c r="B55" i="19" a="1"/>
  <c r="B55" i="19" s="1"/>
  <c r="B54" i="19"/>
  <c r="B53" i="19"/>
  <c r="B52" i="19"/>
  <c r="A52" i="19"/>
  <c r="B49" i="19"/>
  <c r="B48" i="19"/>
  <c r="A48" i="19"/>
  <c r="B40" i="19"/>
  <c r="A40" i="19"/>
  <c r="A39" i="19"/>
  <c r="B38" i="19" a="1"/>
  <c r="B38" i="19" s="1"/>
  <c r="A38" i="19"/>
  <c r="B37" i="19"/>
  <c r="A37" i="19"/>
  <c r="B36" i="19"/>
  <c r="A36" i="19"/>
  <c r="B35" i="19"/>
  <c r="A35" i="19"/>
  <c r="B34" i="19"/>
  <c r="A34" i="19"/>
  <c r="B33" i="19"/>
  <c r="A33" i="19"/>
  <c r="B32" i="19"/>
  <c r="A32" i="19"/>
  <c r="B31" i="19"/>
  <c r="A31" i="19"/>
  <c r="B30" i="19"/>
  <c r="A30" i="19"/>
  <c r="E27" i="19"/>
  <c r="B27" i="19"/>
  <c r="A27" i="19"/>
  <c r="E26" i="19"/>
  <c r="B26" i="19"/>
  <c r="A26" i="19"/>
  <c r="E25" i="19"/>
  <c r="B25" i="19"/>
  <c r="A25" i="19"/>
  <c r="E24" i="19"/>
  <c r="B24" i="19"/>
  <c r="A24" i="19"/>
  <c r="E23" i="19"/>
  <c r="B23" i="19"/>
  <c r="A23" i="19"/>
  <c r="E22" i="19"/>
  <c r="B22" i="19"/>
  <c r="A22" i="19"/>
  <c r="B21" i="19"/>
  <c r="B18" i="19"/>
  <c r="B17" i="19"/>
  <c r="B16" i="19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<sst xmlns="http://schemas.openxmlformats.org/spreadsheetml/2006/main" count="389" uniqueCount="237">
  <si>
    <t>lot</t>
  </si>
  <si>
    <t>Indirect Cost</t>
  </si>
  <si>
    <t>Item No.</t>
  </si>
  <si>
    <t>Work Description</t>
  </si>
  <si>
    <t>Quantity</t>
  </si>
  <si>
    <t>Unit</t>
  </si>
  <si>
    <t>Total Cost</t>
  </si>
  <si>
    <t>Direct Cost</t>
  </si>
  <si>
    <t>Value Added Tax</t>
  </si>
  <si>
    <t>(1)</t>
  </si>
  <si>
    <t>(2)</t>
  </si>
  <si>
    <t>(3)</t>
  </si>
  <si>
    <t>(4)</t>
  </si>
  <si>
    <t>(5)</t>
  </si>
  <si>
    <t>(6)</t>
  </si>
  <si>
    <t>(7)</t>
  </si>
  <si>
    <t>(9)</t>
  </si>
  <si>
    <t>(10)</t>
  </si>
  <si>
    <t>Sub-Total</t>
  </si>
  <si>
    <t>BILL OF QUANTITIES</t>
  </si>
  <si>
    <t>Total Bid Price</t>
  </si>
  <si>
    <r>
      <t>[</t>
    </r>
    <r>
      <rPr>
        <i/>
        <sz val="11"/>
        <color theme="1"/>
        <rFont val="Calibri"/>
        <family val="2"/>
        <scheme val="minor"/>
      </rPr>
      <t>Position/Title of Authorized Signatory]</t>
    </r>
  </si>
  <si>
    <r>
      <t>[</t>
    </r>
    <r>
      <rPr>
        <i/>
        <sz val="11"/>
        <color theme="1"/>
        <rFont val="Calibri"/>
        <family val="2"/>
        <scheme val="minor"/>
      </rPr>
      <t>Name of Authorized Signatory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</si>
  <si>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Signature</t>
    </r>
    <r>
      <rPr>
        <sz val="11"/>
        <color theme="1"/>
        <rFont val="Calibri"/>
        <family val="2"/>
        <scheme val="minor"/>
      </rPr>
      <t>]</t>
    </r>
  </si>
  <si>
    <t>Total Direct &amp; Indirect Cost</t>
  </si>
  <si>
    <r>
      <t>[</t>
    </r>
    <r>
      <rPr>
        <i/>
        <sz val="20"/>
        <rFont val="Arial"/>
        <family val="2"/>
      </rPr>
      <t>Bidder's Letterhead</t>
    </r>
    <r>
      <rPr>
        <sz val="20"/>
        <rFont val="Arial"/>
        <family val="2"/>
      </rPr>
      <t>]</t>
    </r>
  </si>
  <si>
    <t>To: Tarlac State University</t>
  </si>
  <si>
    <t>(8)</t>
  </si>
  <si>
    <t>set</t>
  </si>
  <si>
    <t>General Requirements</t>
  </si>
  <si>
    <r>
      <t>[</t>
    </r>
    <r>
      <rPr>
        <i/>
        <sz val="10"/>
        <rFont val="Calibri"/>
        <family val="2"/>
        <scheme val="minor"/>
      </rPr>
      <t>Date</t>
    </r>
    <r>
      <rPr>
        <sz val="10"/>
        <rFont val="Calibri"/>
        <family val="2"/>
        <scheme val="minor"/>
      </rPr>
      <t>]</t>
    </r>
  </si>
  <si>
    <r>
      <t>Re: [</t>
    </r>
    <r>
      <rPr>
        <i/>
        <sz val="10"/>
        <rFont val="Times New Roman"/>
        <family val="1"/>
      </rPr>
      <t>Invitation to Bid No.</t>
    </r>
    <r>
      <rPr>
        <sz val="10"/>
        <rFont val="Times New Roman"/>
        <family val="1"/>
      </rPr>
      <t>]</t>
    </r>
  </si>
  <si>
    <r>
      <t>(</t>
    </r>
    <r>
      <rPr>
        <i/>
        <sz val="10"/>
        <rFont val="Calibri"/>
        <family val="2"/>
        <scheme val="minor"/>
      </rPr>
      <t>State total amount of Bid in words</t>
    </r>
    <r>
      <rPr>
        <sz val="10"/>
        <rFont val="Calibri"/>
        <family val="2"/>
        <scheme val="minor"/>
      </rPr>
      <t>)</t>
    </r>
  </si>
  <si>
    <r>
      <t>(</t>
    </r>
    <r>
      <rPr>
        <i/>
        <sz val="10"/>
        <rFont val="Calibri"/>
        <family val="2"/>
        <scheme val="minor"/>
      </rPr>
      <t>Total amount in figres)</t>
    </r>
  </si>
  <si>
    <t>(11)</t>
  </si>
  <si>
    <t>Overhead, Contingencies,  Miscellaneous, &amp; Profit</t>
  </si>
  <si>
    <t>Materials, supplies, etc.</t>
  </si>
  <si>
    <t>Work Item</t>
  </si>
  <si>
    <t>Materials, Labor, &amp; Equipment</t>
  </si>
  <si>
    <t>sq.m</t>
  </si>
  <si>
    <t>Miscellaneous (Junction and Utility boxes, Electrical tape, PVC Cement, G.I. Wires, etc.,)</t>
  </si>
  <si>
    <t>W1- 0.60 m x 2.40 m x 6.0 mm thk. Bronze Coated One-Way Reflective Glass (Exterior) with White Powder Coated Aluminum Awning Window and complete accessories</t>
  </si>
  <si>
    <t>W2- 0.30 m x 2.10 m x 6.0 mm thk. Bronze Coated One-Way Reflective Glass (Exterior) with White Powder Coated Aluminum Awning Window and complete accessories</t>
  </si>
  <si>
    <t>W3-1.20 m x 2.40 m x 6.0 mm thk. Bronze Coated One-Way Reflective Glass (Exterior) with White Powder Coated Aluminum Awning Window and complete accessories</t>
  </si>
  <si>
    <t>W4- 1.20 m x 2.10 m x 6.0 mm thk. Bronze Coated One-Way Reflective Glass (Exterior) with White Powder Coated Aluminum Awning Window and complete accessories</t>
  </si>
  <si>
    <t>12mm thk waterproof compact laminated board urinal partition including 0.5mm stainless steel angle bracket with complete accessories (0.90 length x 0.40m width)</t>
  </si>
  <si>
    <t>3.4.1</t>
  </si>
  <si>
    <t>3.4.2</t>
  </si>
  <si>
    <t>3.4.3</t>
  </si>
  <si>
    <t>3.4.4</t>
  </si>
  <si>
    <t>3.4.5</t>
  </si>
  <si>
    <t>3.4.6</t>
  </si>
  <si>
    <t>3.4.7</t>
  </si>
  <si>
    <t>3.5.1</t>
  </si>
  <si>
    <t>D1 - 0.50mm Thick Metal Panel Door W/ Vent Louvers and Door Jamb with Stainless Steel Heavy Duty Dome Type Door Knob, Hinges And Complete Accessories (including surface preparation, primer and at least 2 top coats)</t>
  </si>
  <si>
    <t>D2- 12mm Thk. Waterproof Compact Laminated Board Cubicle Door Including 0.5mm Metal Jamb with Stainless Steel Flush Mounted Hinges and Toilet Door Stainless Steel Security Bolt Lock Plug Hardware</t>
  </si>
  <si>
    <t>4.1.1</t>
  </si>
  <si>
    <t>4.1.2</t>
  </si>
  <si>
    <t>4.1.3</t>
  </si>
  <si>
    <t>4.1.4</t>
  </si>
  <si>
    <t>4.1.5</t>
  </si>
  <si>
    <t>4.1.6</t>
  </si>
  <si>
    <t>4.1.7</t>
  </si>
  <si>
    <t>4.1.8</t>
  </si>
  <si>
    <t>4.1.9</t>
  </si>
  <si>
    <t>4.1.10</t>
  </si>
  <si>
    <t>4.2.1</t>
  </si>
  <si>
    <t>4.2.2</t>
  </si>
  <si>
    <t>4.2.3</t>
  </si>
  <si>
    <t>4.2.4</t>
  </si>
  <si>
    <t>4.2.5</t>
  </si>
  <si>
    <t>4.2.6</t>
  </si>
  <si>
    <t>4.3.1</t>
  </si>
  <si>
    <t>4.3.2</t>
  </si>
  <si>
    <t>4.4.1</t>
  </si>
  <si>
    <t>4.4.2</t>
  </si>
  <si>
    <t>4.4.3</t>
  </si>
  <si>
    <t>4.4.4</t>
  </si>
  <si>
    <t>4.4.5</t>
  </si>
  <si>
    <t>4.4.6</t>
  </si>
  <si>
    <t>4.4.7</t>
  </si>
  <si>
    <t>4.5.1</t>
  </si>
  <si>
    <t>4.5.2</t>
  </si>
  <si>
    <t>4.5.3</t>
  </si>
  <si>
    <t>4.5.4</t>
  </si>
  <si>
    <t>4.5.5</t>
  </si>
  <si>
    <t>4.5.6</t>
  </si>
  <si>
    <t>4.6.1</t>
  </si>
  <si>
    <t>4.6.2</t>
  </si>
  <si>
    <t>4.6.3</t>
  </si>
  <si>
    <t>4.6.4</t>
  </si>
  <si>
    <t>4.6.5</t>
  </si>
  <si>
    <t>4.6.6</t>
  </si>
  <si>
    <t>4.6.7</t>
  </si>
  <si>
    <t>4.6.8</t>
  </si>
  <si>
    <t>4.6.9</t>
  </si>
  <si>
    <t>4.6.10</t>
  </si>
  <si>
    <t>5.1.1</t>
  </si>
  <si>
    <t>5.1.2</t>
  </si>
  <si>
    <t>5.2.1</t>
  </si>
  <si>
    <t>5.2.2</t>
  </si>
  <si>
    <t>5.3.1</t>
  </si>
  <si>
    <t>5.3.2</t>
  </si>
  <si>
    <t>5.4.1</t>
  </si>
  <si>
    <t>5.4.2</t>
  </si>
  <si>
    <t>5.4.3</t>
  </si>
  <si>
    <t>5.5.1</t>
  </si>
  <si>
    <t>5.5.2</t>
  </si>
  <si>
    <t>5.5.3</t>
  </si>
  <si>
    <t>5.5.4</t>
  </si>
  <si>
    <t>5.5.5</t>
  </si>
  <si>
    <t>5.5.6</t>
  </si>
  <si>
    <t>5.5.7</t>
  </si>
  <si>
    <t>5.6.1</t>
  </si>
  <si>
    <t>5.6.2</t>
  </si>
  <si>
    <t>5.6.3</t>
  </si>
  <si>
    <t>box</t>
  </si>
  <si>
    <t>pcs</t>
  </si>
  <si>
    <t>m</t>
  </si>
  <si>
    <t>Mobilization &amp; Demobilization</t>
  </si>
  <si>
    <t>Construction Occupational Safety &amp; Health (New Normal)</t>
  </si>
  <si>
    <t>Temporary Facilities, Billboard and Barricade</t>
  </si>
  <si>
    <t>Demolition, Hauling, Disposal, Siphoning and Repair Works</t>
  </si>
  <si>
    <t>Demolition/Removal/Repair of existing  CHB walls, plumbing pipes and fixtures, floor &amp; wall tiles including topping, ceiling, door &amp; windows, paver blocks, concrete pavement along water line source, and all other affected areas</t>
  </si>
  <si>
    <t>Refurbishment of Walls, Door &amp; Window Openings, and all affected areas</t>
  </si>
  <si>
    <t xml:space="preserve">Hauling and Disposal of Debris and Scrap Materials </t>
  </si>
  <si>
    <t>Siphoning of existing two septic tanks</t>
  </si>
  <si>
    <t>Architectural Works</t>
  </si>
  <si>
    <t xml:space="preserve">3.50 m length x 0.60 m width Concrete Countertop finished with Black Blue Emerald Solid Granite </t>
  </si>
  <si>
    <t xml:space="preserve">1.50 m length x 0.60 m width Concrete Countertop finished with Black Blue Emerald Solid Granite </t>
  </si>
  <si>
    <t>Cementitious Waterproofing of second and third floor toilet floorings</t>
  </si>
  <si>
    <t>Painting Works</t>
  </si>
  <si>
    <t>Semi-Gloss Latex Painting of Interior Walls and Exterior Walls of affected areas (surface preparation, primer and at least 2 top coats)</t>
  </si>
  <si>
    <t xml:space="preserve"> Flat Latex Painting of Ceiling (surface preparation, primer and at least 2 top coats)</t>
  </si>
  <si>
    <t>Furnishings &amp; Railings</t>
  </si>
  <si>
    <t>Acrylic Signage with Stainless Holder</t>
  </si>
  <si>
    <t>Heavy Duty Stainless S304 Tissue Holder</t>
  </si>
  <si>
    <t>Doors, Windows, and Partitions</t>
  </si>
  <si>
    <t xml:space="preserve">D1 - Metal Panel Door </t>
  </si>
  <si>
    <t xml:space="preserve">D2- Waterproof Compact Laminated Board Cubicle Door </t>
  </si>
  <si>
    <t>W1- White Powder-Coated Aluminum Awning Window with one-way reflective glass (exterior) 6.0 mm thk. reflective bronze glass</t>
  </si>
  <si>
    <t>W2- White Powder-Coated Aluminum Awning Window with one-way reflective glass (exterior) 6.0 mm thk. reflective bronze glass</t>
  </si>
  <si>
    <t>W3- White Powder-Coated Aluminum Awning Window with one-way reflective glass (exterior) 6.0 mm thk. reflective bronze glass</t>
  </si>
  <si>
    <t>W4- White Powder-Coated Aluminum Awning Window with one-way reflective glass (exterior) 6.0 mm thk. reflective bronze glass</t>
  </si>
  <si>
    <t>Plumbing Works</t>
  </si>
  <si>
    <t>Plumbing Fixtures</t>
  </si>
  <si>
    <t xml:space="preserve">Drop-in Sink </t>
  </si>
  <si>
    <t>Wall Hung Urinal</t>
  </si>
  <si>
    <t xml:space="preserve">Wall Hung Lavatory </t>
  </si>
  <si>
    <t>Water Closet with Heavy-duty S304 Bidet Faucet</t>
  </si>
  <si>
    <t>6" x 6" S304 Floor Drain</t>
  </si>
  <si>
    <t>Heavy-duty S304 Hosebibb with thread</t>
  </si>
  <si>
    <t>Consumable Hardwares and Accessories</t>
  </si>
  <si>
    <t>Sanitary Pipe System</t>
  </si>
  <si>
    <t>Vent Pipe System</t>
  </si>
  <si>
    <t>Water Distribution and Pump System</t>
  </si>
  <si>
    <t>Electrical Works</t>
  </si>
  <si>
    <t>Lighting System</t>
  </si>
  <si>
    <t>1-Gang switch Wide Series</t>
  </si>
  <si>
    <t>3-Gang switch Wide Series</t>
  </si>
  <si>
    <t>3/4" PVC Conduit</t>
  </si>
  <si>
    <t>4" x 4" PVC Junction box</t>
  </si>
  <si>
    <t>2" x 4" PVC Utility box</t>
  </si>
  <si>
    <t>Consumables and Accessories</t>
  </si>
  <si>
    <t>Exhaust Air System</t>
  </si>
  <si>
    <t>4" Ø x 10 meters Flexible Aluminum Air  Duct</t>
  </si>
  <si>
    <t>4"  Ø PVC Wye Fitting</t>
  </si>
  <si>
    <t>4" Ø  Stainless Steel Wall Air Vent</t>
  </si>
  <si>
    <t>Pump System</t>
  </si>
  <si>
    <t>8.0 mm² THHN/THWN, UL Listed</t>
  </si>
  <si>
    <t xml:space="preserve">1" Ø  IMC Pipe </t>
  </si>
  <si>
    <t>1" Ø  IMC Elbow</t>
  </si>
  <si>
    <t>50 AT, 2 Pole Plug-in Circuit Breaker</t>
  </si>
  <si>
    <t>50 AT, 2 Pole Bolt-On Circuit Breaker with NEMA 3R Enclosure</t>
  </si>
  <si>
    <t>3.1.1.</t>
  </si>
  <si>
    <t>3.1.2.</t>
  </si>
  <si>
    <t>3.1.3.</t>
  </si>
  <si>
    <t>3.1.4.</t>
  </si>
  <si>
    <t>3.1.5.</t>
  </si>
  <si>
    <r>
      <t>m</t>
    </r>
    <r>
      <rPr>
        <vertAlign val="superscript"/>
        <sz val="10"/>
        <rFont val="Calibri (Body)"/>
      </rPr>
      <t>2</t>
    </r>
  </si>
  <si>
    <r>
      <rPr>
        <b/>
        <sz val="10"/>
        <rFont val="Calibri"/>
        <family val="2"/>
        <scheme val="minor"/>
      </rPr>
      <t>Ceiling Works</t>
    </r>
    <r>
      <rPr>
        <sz val="10"/>
        <rFont val="Calibri"/>
        <family val="2"/>
        <scheme val="minor"/>
      </rPr>
      <t>, 6 mm thk. Fiber Cement Board Ceiling on Metal Furring Framing System</t>
    </r>
  </si>
  <si>
    <t>300 mm x 600 mm Ceramic Wall Tiles including adhesive, grout, and topping</t>
  </si>
  <si>
    <t>600 mm x 600 mm Non Skid Porcelain Floor Tiles including adhesive, grout, and topping</t>
  </si>
  <si>
    <t>3.3.1.</t>
  </si>
  <si>
    <t>3.3.2.</t>
  </si>
  <si>
    <t>3.4.1.</t>
  </si>
  <si>
    <t>3.4.2.</t>
  </si>
  <si>
    <t>3.4.3.</t>
  </si>
  <si>
    <t>3.4.4.</t>
  </si>
  <si>
    <t>3.4.5.</t>
  </si>
  <si>
    <t>2" Diameter S304 Stainless Steel Handrailing for PWD Toilet</t>
  </si>
  <si>
    <t>25 mm Diameter S304 Stainless Hosebibb with Thread</t>
  </si>
  <si>
    <t>Floor, Wall,  and Countertop Finishing Works</t>
  </si>
  <si>
    <t>3.5.1.</t>
  </si>
  <si>
    <t>3.5.2.</t>
  </si>
  <si>
    <t>3.5.3.</t>
  </si>
  <si>
    <t>3.5.4.</t>
  </si>
  <si>
    <t>3.5.5.</t>
  </si>
  <si>
    <t>3.5.6.</t>
  </si>
  <si>
    <t>3.5.7.</t>
  </si>
  <si>
    <t>4.1.1.</t>
  </si>
  <si>
    <t>4.1.2.</t>
  </si>
  <si>
    <t>4.1.3.</t>
  </si>
  <si>
    <t>4.1.4.</t>
  </si>
  <si>
    <t>4.1.5.</t>
  </si>
  <si>
    <t>4.1.6.</t>
  </si>
  <si>
    <t>4.1.7.</t>
  </si>
  <si>
    <t>4.2.</t>
  </si>
  <si>
    <t>4.3.</t>
  </si>
  <si>
    <t>4.4.</t>
  </si>
  <si>
    <t>5.1.1.</t>
  </si>
  <si>
    <t>5.1.2.</t>
  </si>
  <si>
    <t>5.1.3.</t>
  </si>
  <si>
    <t>5.1.4.</t>
  </si>
  <si>
    <t>5.1.5.</t>
  </si>
  <si>
    <t>5.1.6.</t>
  </si>
  <si>
    <t>5.1.7.</t>
  </si>
  <si>
    <t>5.1.8.</t>
  </si>
  <si>
    <t>5.2.1.</t>
  </si>
  <si>
    <t>5.2.2.</t>
  </si>
  <si>
    <t>5.2.3.</t>
  </si>
  <si>
    <t>5.2.4.</t>
  </si>
  <si>
    <t>5.2.5.</t>
  </si>
  <si>
    <t>5.2.6.</t>
  </si>
  <si>
    <t>5.2.7.</t>
  </si>
  <si>
    <t>5.2.8.</t>
  </si>
  <si>
    <t>5.3.1.</t>
  </si>
  <si>
    <t>5.3.2.</t>
  </si>
  <si>
    <t>5.3.3.</t>
  </si>
  <si>
    <t>5.3.4.</t>
  </si>
  <si>
    <t>5.3.5.</t>
  </si>
  <si>
    <t>5.3.6.</t>
  </si>
  <si>
    <t>6” X 6” 9 W Recessed Mounted Square LED Panel Light (Daylight)</t>
  </si>
  <si>
    <t>3.5 mm² THHN Cu. Wire, UL Listed</t>
  </si>
  <si>
    <t>12” X 12” 38 W Ceiling Mounted Exhaust Fan</t>
  </si>
  <si>
    <t xml:space="preserve">12 mm thk Waterproof Compact Laminated Board Urinal Partition including 0.5mm stainless steel angle bracket with complete accessories </t>
  </si>
  <si>
    <t>0.60 m x 1.10 m x 6 mm Beveled Edge Lead Free Mirror with 16 mm ∅ S304 Stainless Mirror Holder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</si>
</sst>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#."/>
    <numFmt numFmtId="166" formatCode="#.#."/>
    <numFmt numFmtId="167" formatCode="#.#.#."/>
    <numFmt numFmtId="168" formatCode="0.0"/>
  </numFmts>
  <fonts count="2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i/>
      <sz val="11"/>
      <color theme="1"/>
      <name val="Calibri"/>
      <family val="2"/>
      <scheme val="minor"/>
    </font>
    <font>
      <sz val="20"/>
      <name val="Arial"/>
      <family val="2"/>
    </font>
    <font>
      <i/>
      <sz val="20"/>
      <name val="Arial"/>
      <family val="2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Times New Roman"/>
      <family val="1"/>
    </font>
    <font>
      <i/>
      <sz val="10"/>
      <name val="Times New Roman"/>
      <family val="1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10"/>
      <name val="Calibri (Body)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</cellStyleXfs>
  <cellXfs count="1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10"/>
    </xf>
    <xf numFmtId="0" fontId="6" fillId="0" borderId="0" xfId="0" applyFont="1" applyAlignment="1">
      <alignment horizontal="left" vertical="center" indent="10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 indent="10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" fontId="0" fillId="0" borderId="0" xfId="0" applyNumberFormat="1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6" fillId="0" borderId="2" xfId="0" applyFont="1" applyBorder="1" applyAlignment="1">
      <alignment horizontal="center"/>
    </xf>
    <xf numFmtId="49" fontId="16" fillId="0" borderId="2" xfId="0" applyNumberFormat="1" applyFont="1" applyBorder="1" applyAlignment="1">
      <alignment horizontal="center"/>
    </xf>
    <xf numFmtId="49" fontId="15" fillId="0" borderId="6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horizontal="left" vertical="center" wrapText="1"/>
    </xf>
    <xf numFmtId="49" fontId="11" fillId="0" borderId="2" xfId="1" applyNumberFormat="1" applyFont="1" applyBorder="1" applyAlignment="1">
      <alignment horizontal="center" vertical="center"/>
    </xf>
    <xf numFmtId="164" fontId="11" fillId="0" borderId="2" xfId="1" applyFont="1" applyFill="1" applyBorder="1" applyAlignment="1">
      <alignment horizontal="right" vertical="center"/>
    </xf>
    <xf numFmtId="4" fontId="17" fillId="0" borderId="2" xfId="0" applyNumberFormat="1" applyFont="1" applyBorder="1"/>
    <xf numFmtId="49" fontId="11" fillId="0" borderId="2" xfId="1" applyNumberFormat="1" applyFont="1" applyFill="1" applyBorder="1" applyAlignment="1">
      <alignment horizontal="center" vertical="center"/>
    </xf>
    <xf numFmtId="0" fontId="17" fillId="0" borderId="2" xfId="0" applyFont="1" applyBorder="1"/>
    <xf numFmtId="4" fontId="16" fillId="0" borderId="2" xfId="0" applyNumberFormat="1" applyFont="1" applyBorder="1"/>
    <xf numFmtId="0" fontId="15" fillId="0" borderId="2" xfId="0" applyFont="1" applyBorder="1" applyAlignment="1">
      <alignment horizontal="right" vertical="center"/>
    </xf>
    <xf numFmtId="0" fontId="15" fillId="0" borderId="2" xfId="0" applyFont="1" applyBorder="1" applyAlignment="1">
      <alignment horizontal="left" vertical="center" wrapText="1"/>
    </xf>
    <xf numFmtId="2" fontId="11" fillId="0" borderId="2" xfId="0" applyNumberFormat="1" applyFont="1" applyBorder="1" applyAlignment="1">
      <alignment horizontal="right" vertical="top"/>
    </xf>
    <xf numFmtId="2" fontId="11" fillId="0" borderId="2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/>
    </xf>
    <xf numFmtId="0" fontId="11" fillId="0" borderId="2" xfId="0" applyFont="1" applyBorder="1" applyAlignment="1">
      <alignment vertical="center" shrinkToFit="1"/>
    </xf>
    <xf numFmtId="0" fontId="15" fillId="0" borderId="6" xfId="0" applyFont="1" applyBorder="1" applyAlignment="1">
      <alignment horizontal="left" vertical="center" wrapText="1"/>
    </xf>
    <xf numFmtId="49" fontId="11" fillId="0" borderId="6" xfId="1" applyNumberFormat="1" applyFont="1" applyFill="1" applyBorder="1" applyAlignment="1">
      <alignment horizontal="center" vertical="center"/>
    </xf>
    <xf numFmtId="0" fontId="17" fillId="0" borderId="6" xfId="0" applyFont="1" applyBorder="1"/>
    <xf numFmtId="4" fontId="17" fillId="0" borderId="6" xfId="0" applyNumberFormat="1" applyFont="1" applyBorder="1"/>
    <xf numFmtId="2" fontId="11" fillId="0" borderId="2" xfId="1" applyNumberFormat="1" applyFont="1" applyFill="1" applyBorder="1" applyAlignment="1">
      <alignment horizontal="right" vertical="center"/>
    </xf>
    <xf numFmtId="0" fontId="11" fillId="0" borderId="6" xfId="0" applyFont="1" applyBorder="1" applyAlignment="1">
      <alignment horizontal="left" vertical="center" wrapText="1"/>
    </xf>
    <xf numFmtId="165" fontId="11" fillId="0" borderId="6" xfId="0" applyNumberFormat="1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5" fillId="0" borderId="6" xfId="1" applyNumberFormat="1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 vertical="top"/>
    </xf>
    <xf numFmtId="0" fontId="11" fillId="0" borderId="2" xfId="0" applyFont="1" applyBorder="1" applyAlignment="1">
      <alignment horizontal="right" vertical="top"/>
    </xf>
    <xf numFmtId="2" fontId="11" fillId="2" borderId="4" xfId="1" applyNumberFormat="1" applyFont="1" applyFill="1" applyBorder="1" applyAlignment="1">
      <alignment horizontal="center" vertical="center"/>
    </xf>
    <xf numFmtId="2" fontId="11" fillId="2" borderId="7" xfId="1" applyNumberFormat="1" applyFont="1" applyFill="1" applyBorder="1" applyAlignment="1">
      <alignment horizontal="center" vertical="center"/>
    </xf>
    <xf numFmtId="1" fontId="11" fillId="0" borderId="2" xfId="1" applyNumberFormat="1" applyFont="1" applyBorder="1" applyAlignment="1">
      <alignment horizontal="center" vertical="center"/>
    </xf>
    <xf numFmtId="1" fontId="11" fillId="0" borderId="2" xfId="1" applyNumberFormat="1" applyFont="1" applyFill="1" applyBorder="1" applyAlignment="1">
      <alignment horizontal="center" vertical="center"/>
    </xf>
    <xf numFmtId="43" fontId="11" fillId="0" borderId="2" xfId="1" applyNumberFormat="1" applyFont="1" applyFill="1" applyBorder="1" applyAlignment="1">
      <alignment horizontal="right" vertical="center"/>
    </xf>
    <xf numFmtId="2" fontId="11" fillId="0" borderId="2" xfId="1" applyNumberFormat="1" applyFont="1" applyFill="1" applyBorder="1" applyAlignment="1">
      <alignment horizontal="center" vertical="center"/>
    </xf>
    <xf numFmtId="1" fontId="11" fillId="0" borderId="2" xfId="1" applyNumberFormat="1" applyFont="1" applyFill="1" applyBorder="1" applyAlignment="1">
      <alignment vertical="center"/>
    </xf>
    <xf numFmtId="2" fontId="11" fillId="2" borderId="8" xfId="1" applyNumberFormat="1" applyFont="1" applyFill="1" applyBorder="1" applyAlignment="1">
      <alignment vertical="center"/>
    </xf>
    <xf numFmtId="2" fontId="11" fillId="2" borderId="14" xfId="1" applyNumberFormat="1" applyFont="1" applyFill="1" applyBorder="1" applyAlignment="1">
      <alignment vertical="center"/>
    </xf>
    <xf numFmtId="2" fontId="11" fillId="2" borderId="9" xfId="1" applyNumberFormat="1" applyFont="1" applyFill="1" applyBorder="1" applyAlignment="1">
      <alignment vertical="center"/>
    </xf>
    <xf numFmtId="2" fontId="11" fillId="2" borderId="10" xfId="1" applyNumberFormat="1" applyFont="1" applyFill="1" applyBorder="1" applyAlignment="1">
      <alignment vertical="center"/>
    </xf>
    <xf numFmtId="2" fontId="11" fillId="2" borderId="0" xfId="1" applyNumberFormat="1" applyFont="1" applyFill="1" applyBorder="1" applyAlignment="1">
      <alignment vertical="center"/>
    </xf>
    <xf numFmtId="2" fontId="11" fillId="2" borderId="11" xfId="1" applyNumberFormat="1" applyFont="1" applyFill="1" applyBorder="1" applyAlignment="1">
      <alignment vertical="center"/>
    </xf>
    <xf numFmtId="1" fontId="11" fillId="2" borderId="8" xfId="1" applyNumberFormat="1" applyFont="1" applyFill="1" applyBorder="1" applyAlignment="1">
      <alignment vertical="center"/>
    </xf>
    <xf numFmtId="1" fontId="11" fillId="2" borderId="14" xfId="1" applyNumberFormat="1" applyFont="1" applyFill="1" applyBorder="1" applyAlignment="1">
      <alignment vertical="center"/>
    </xf>
    <xf numFmtId="1" fontId="11" fillId="2" borderId="9" xfId="1" applyNumberFormat="1" applyFont="1" applyFill="1" applyBorder="1" applyAlignment="1">
      <alignment vertical="center"/>
    </xf>
    <xf numFmtId="1" fontId="11" fillId="2" borderId="10" xfId="1" applyNumberFormat="1" applyFont="1" applyFill="1" applyBorder="1" applyAlignment="1">
      <alignment vertical="center"/>
    </xf>
    <xf numFmtId="1" fontId="11" fillId="2" borderId="0" xfId="1" applyNumberFormat="1" applyFont="1" applyFill="1" applyBorder="1" applyAlignment="1">
      <alignment vertical="center"/>
    </xf>
    <xf numFmtId="1" fontId="11" fillId="2" borderId="11" xfId="1" applyNumberFormat="1" applyFont="1" applyFill="1" applyBorder="1" applyAlignment="1">
      <alignment vertical="center"/>
    </xf>
    <xf numFmtId="2" fontId="11" fillId="0" borderId="5" xfId="1" applyNumberFormat="1" applyFont="1" applyFill="1" applyBorder="1" applyAlignment="1">
      <alignment horizontal="right" vertical="center"/>
    </xf>
    <xf numFmtId="49" fontId="11" fillId="0" borderId="5" xfId="1" applyNumberFormat="1" applyFont="1" applyFill="1" applyBorder="1" applyAlignment="1">
      <alignment horizontal="center" vertical="center"/>
    </xf>
    <xf numFmtId="2" fontId="11" fillId="0" borderId="2" xfId="1" applyNumberFormat="1" applyFont="1" applyFill="1" applyBorder="1" applyAlignment="1">
      <alignment vertical="center"/>
    </xf>
    <xf numFmtId="49" fontId="15" fillId="0" borderId="2" xfId="0" applyNumberFormat="1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/>
    </xf>
    <xf numFmtId="165" fontId="15" fillId="2" borderId="2" xfId="0" applyNumberFormat="1" applyFont="1" applyFill="1" applyBorder="1" applyAlignment="1">
      <alignment horizontal="right"/>
    </xf>
    <xf numFmtId="166" fontId="11" fillId="0" borderId="2" xfId="0" applyNumberFormat="1" applyFont="1" applyBorder="1" applyAlignment="1">
      <alignment horizontal="right" vertical="center"/>
    </xf>
    <xf numFmtId="166" fontId="11" fillId="0" borderId="2" xfId="0" applyNumberFormat="1" applyFont="1" applyBorder="1" applyAlignment="1">
      <alignment horizontal="right" vertical="top"/>
    </xf>
    <xf numFmtId="1" fontId="11" fillId="0" borderId="2" xfId="1" applyNumberFormat="1" applyFont="1" applyFill="1" applyBorder="1" applyAlignment="1">
      <alignment horizontal="center" vertical="top"/>
    </xf>
    <xf numFmtId="49" fontId="11" fillId="0" borderId="2" xfId="1" applyNumberFormat="1" applyFont="1" applyFill="1" applyBorder="1" applyAlignment="1">
      <alignment horizontal="center" vertical="top"/>
    </xf>
    <xf numFmtId="166" fontId="15" fillId="0" borderId="2" xfId="0" applyNumberFormat="1" applyFont="1" applyBorder="1" applyAlignment="1">
      <alignment horizontal="right" vertical="center"/>
    </xf>
    <xf numFmtId="167" fontId="11" fillId="0" borderId="2" xfId="0" applyNumberFormat="1" applyFont="1" applyBorder="1" applyAlignment="1">
      <alignment horizontal="right" vertical="center"/>
    </xf>
    <xf numFmtId="2" fontId="11" fillId="0" borderId="2" xfId="1" applyNumberFormat="1" applyFont="1" applyFill="1" applyBorder="1" applyAlignment="1">
      <alignment horizontal="right" vertical="top"/>
    </xf>
    <xf numFmtId="166" fontId="15" fillId="0" borderId="2" xfId="0" applyNumberFormat="1" applyFont="1" applyBorder="1" applyAlignment="1">
      <alignment horizontal="right" vertical="top"/>
    </xf>
    <xf numFmtId="43" fontId="11" fillId="0" borderId="2" xfId="1" applyNumberFormat="1" applyFont="1" applyFill="1" applyBorder="1" applyAlignment="1">
      <alignment horizontal="right" vertical="top"/>
    </xf>
    <xf numFmtId="0" fontId="11" fillId="0" borderId="2" xfId="1" applyNumberFormat="1" applyFont="1" applyFill="1" applyBorder="1" applyAlignment="1">
      <alignment horizontal="center" vertical="top"/>
    </xf>
    <xf numFmtId="167" fontId="11" fillId="0" borderId="2" xfId="0" applyNumberFormat="1" applyFont="1" applyBorder="1" applyAlignment="1">
      <alignment horizontal="right" vertical="top"/>
    </xf>
    <xf numFmtId="0" fontId="15" fillId="0" borderId="2" xfId="0" applyFont="1" applyBorder="1" applyAlignment="1">
      <alignment horizontal="right" vertical="top"/>
    </xf>
    <xf numFmtId="168" fontId="11" fillId="0" borderId="2" xfId="1" applyNumberFormat="1" applyFont="1" applyFill="1" applyBorder="1" applyAlignment="1">
      <alignment horizontal="right" vertical="center"/>
    </xf>
    <xf numFmtId="0" fontId="11" fillId="0" borderId="2" xfId="1" applyNumberFormat="1" applyFont="1" applyFill="1" applyBorder="1" applyAlignment="1">
      <alignment horizontal="center" vertical="center"/>
    </xf>
    <xf numFmtId="2" fontId="11" fillId="0" borderId="2" xfId="1" applyNumberFormat="1" applyFont="1" applyFill="1" applyBorder="1" applyAlignment="1">
      <alignment horizontal="center" vertical="top"/>
    </xf>
    <xf numFmtId="2" fontId="11" fillId="2" borderId="4" xfId="1" applyNumberFormat="1" applyFont="1" applyFill="1" applyBorder="1" applyAlignment="1">
      <alignment horizontal="center" vertical="center"/>
    </xf>
    <xf numFmtId="2" fontId="11" fillId="2" borderId="1" xfId="1" applyNumberFormat="1" applyFont="1" applyFill="1" applyBorder="1" applyAlignment="1">
      <alignment horizontal="center" vertical="center"/>
    </xf>
    <xf numFmtId="2" fontId="11" fillId="2" borderId="7" xfId="1" applyNumberFormat="1" applyFont="1" applyFill="1" applyBorder="1" applyAlignment="1">
      <alignment horizontal="center" vertical="center"/>
    </xf>
    <xf numFmtId="1" fontId="11" fillId="2" borderId="8" xfId="1" applyNumberFormat="1" applyFont="1" applyFill="1" applyBorder="1" applyAlignment="1">
      <alignment horizontal="center" vertical="center"/>
    </xf>
    <xf numFmtId="1" fontId="11" fillId="2" borderId="14" xfId="1" applyNumberFormat="1" applyFont="1" applyFill="1" applyBorder="1" applyAlignment="1">
      <alignment horizontal="center" vertical="center"/>
    </xf>
    <xf numFmtId="1" fontId="11" fillId="2" borderId="9" xfId="1" applyNumberFormat="1" applyFont="1" applyFill="1" applyBorder="1" applyAlignment="1">
      <alignment horizontal="center" vertical="center"/>
    </xf>
    <xf numFmtId="1" fontId="11" fillId="2" borderId="10" xfId="1" applyNumberFormat="1" applyFont="1" applyFill="1" applyBorder="1" applyAlignment="1">
      <alignment horizontal="center" vertical="center"/>
    </xf>
    <xf numFmtId="1" fontId="11" fillId="2" borderId="0" xfId="1" applyNumberFormat="1" applyFont="1" applyFill="1" applyBorder="1" applyAlignment="1">
      <alignment horizontal="center" vertical="center"/>
    </xf>
    <xf numFmtId="1" fontId="11" fillId="2" borderId="11" xfId="1" applyNumberFormat="1" applyFont="1" applyFill="1" applyBorder="1" applyAlignment="1">
      <alignment horizontal="center" vertical="center"/>
    </xf>
    <xf numFmtId="1" fontId="11" fillId="2" borderId="12" xfId="1" applyNumberFormat="1" applyFont="1" applyFill="1" applyBorder="1" applyAlignment="1">
      <alignment horizontal="center" vertical="center"/>
    </xf>
    <xf numFmtId="1" fontId="11" fillId="2" borderId="15" xfId="1" applyNumberFormat="1" applyFont="1" applyFill="1" applyBorder="1" applyAlignment="1">
      <alignment horizontal="center" vertical="center"/>
    </xf>
    <xf numFmtId="1" fontId="11" fillId="2" borderId="13" xfId="1" applyNumberFormat="1" applyFont="1" applyFill="1" applyBorder="1" applyAlignment="1">
      <alignment horizontal="center" vertical="center"/>
    </xf>
    <xf numFmtId="168" fontId="11" fillId="2" borderId="8" xfId="1" applyNumberFormat="1" applyFont="1" applyFill="1" applyBorder="1" applyAlignment="1">
      <alignment horizontal="center" vertical="center"/>
    </xf>
    <xf numFmtId="168" fontId="11" fillId="2" borderId="14" xfId="1" applyNumberFormat="1" applyFont="1" applyFill="1" applyBorder="1" applyAlignment="1">
      <alignment horizontal="center" vertical="center"/>
    </xf>
    <xf numFmtId="168" fontId="11" fillId="2" borderId="9" xfId="1" applyNumberFormat="1" applyFont="1" applyFill="1" applyBorder="1" applyAlignment="1">
      <alignment horizontal="center" vertical="center"/>
    </xf>
    <xf numFmtId="168" fontId="11" fillId="2" borderId="1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8" fontId="11" fillId="2" borderId="11" xfId="1" applyNumberFormat="1" applyFont="1" applyFill="1" applyBorder="1" applyAlignment="1">
      <alignment horizontal="center" vertical="center"/>
    </xf>
    <xf numFmtId="168" fontId="11" fillId="2" borderId="12" xfId="1" applyNumberFormat="1" applyFont="1" applyFill="1" applyBorder="1" applyAlignment="1">
      <alignment horizontal="center" vertical="center"/>
    </xf>
    <xf numFmtId="168" fontId="11" fillId="2" borderId="15" xfId="1" applyNumberFormat="1" applyFont="1" applyFill="1" applyBorder="1" applyAlignment="1">
      <alignment horizontal="center" vertical="center"/>
    </xf>
    <xf numFmtId="168" fontId="11" fillId="2" borderId="13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4" fontId="16" fillId="0" borderId="2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" fontId="16" fillId="0" borderId="2" xfId="0" applyNumberFormat="1" applyFont="1" applyBorder="1" applyAlignment="1">
      <alignment horizontal="center" vertical="center"/>
    </xf>
    <xf numFmtId="0" fontId="15" fillId="2" borderId="2" xfId="0" applyFont="1" applyFill="1" applyBorder="1" applyAlignment="1">
      <alignment horizontal="left"/>
    </xf>
    <xf numFmtId="0" fontId="15" fillId="0" borderId="2" xfId="0" applyFont="1" applyBorder="1" applyAlignment="1">
      <alignment horizontal="right" vertical="center" wrapText="1" indent="2"/>
    </xf>
    <xf numFmtId="2" fontId="11" fillId="2" borderId="8" xfId="1" applyNumberFormat="1" applyFont="1" applyFill="1" applyBorder="1" applyAlignment="1">
      <alignment horizontal="center" vertical="center"/>
    </xf>
    <xf numFmtId="2" fontId="11" fillId="2" borderId="9" xfId="1" applyNumberFormat="1" applyFont="1" applyFill="1" applyBorder="1" applyAlignment="1">
      <alignment horizontal="center" vertical="center"/>
    </xf>
    <xf numFmtId="2" fontId="11" fillId="2" borderId="10" xfId="1" applyNumberFormat="1" applyFont="1" applyFill="1" applyBorder="1" applyAlignment="1">
      <alignment horizontal="center" vertical="center"/>
    </xf>
    <xf numFmtId="2" fontId="11" fillId="2" borderId="11" xfId="1" applyNumberFormat="1" applyFont="1" applyFill="1" applyBorder="1" applyAlignment="1">
      <alignment horizontal="center" vertical="center"/>
    </xf>
    <xf numFmtId="2" fontId="11" fillId="2" borderId="12" xfId="1" applyNumberFormat="1" applyFont="1" applyFill="1" applyBorder="1" applyAlignment="1">
      <alignment horizontal="center" vertical="center"/>
    </xf>
    <xf numFmtId="2" fontId="11" fillId="2" borderId="13" xfId="1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2" fontId="11" fillId="2" borderId="2" xfId="1" applyNumberFormat="1" applyFont="1" applyFill="1" applyBorder="1" applyAlignment="1">
      <alignment horizontal="center" vertical="center"/>
    </xf>
    <xf numFmtId="0" fontId="15" fillId="0" borderId="4" xfId="0" applyFont="1" applyBorder="1" applyAlignment="1">
      <alignment horizontal="right" vertical="center" wrapText="1" indent="2"/>
    </xf>
    <xf numFmtId="0" fontId="15" fillId="0" borderId="1" xfId="0" applyFont="1" applyBorder="1" applyAlignment="1">
      <alignment horizontal="right" vertical="center" wrapText="1" indent="2"/>
    </xf>
    <xf numFmtId="0" fontId="15" fillId="0" borderId="7" xfId="0" applyFont="1" applyBorder="1" applyAlignment="1">
      <alignment horizontal="right" vertical="center" wrapText="1" indent="2"/>
    </xf>
    <xf numFmtId="1" fontId="11" fillId="2" borderId="4" xfId="1" applyNumberFormat="1" applyFont="1" applyFill="1" applyBorder="1" applyAlignment="1">
      <alignment horizontal="center" vertical="center"/>
    </xf>
    <xf numFmtId="1" fontId="11" fillId="2" borderId="7" xfId="1" applyNumberFormat="1" applyFont="1" applyFill="1" applyBorder="1" applyAlignment="1">
      <alignment horizontal="center" vertical="center"/>
    </xf>
    <xf numFmtId="43" fontId="11" fillId="2" borderId="4" xfId="1" applyNumberFormat="1" applyFont="1" applyFill="1" applyBorder="1" applyAlignment="1">
      <alignment horizontal="center" vertical="top"/>
    </xf>
    <xf numFmtId="43" fontId="11" fillId="2" borderId="7" xfId="1" applyNumberFormat="1" applyFont="1" applyFill="1" applyBorder="1" applyAlignment="1">
      <alignment horizontal="center" vertical="top"/>
    </xf>
    <xf numFmtId="2" fontId="11" fillId="2" borderId="8" xfId="1" applyNumberFormat="1" applyFont="1" applyFill="1" applyBorder="1" applyAlignment="1">
      <alignment horizontal="center" vertical="top"/>
    </xf>
    <xf numFmtId="2" fontId="11" fillId="2" borderId="9" xfId="1" applyNumberFormat="1" applyFont="1" applyFill="1" applyBorder="1" applyAlignment="1">
      <alignment horizontal="center" vertical="top"/>
    </xf>
    <xf numFmtId="2" fontId="11" fillId="2" borderId="10" xfId="1" applyNumberFormat="1" applyFont="1" applyFill="1" applyBorder="1" applyAlignment="1">
      <alignment horizontal="center" vertical="top"/>
    </xf>
    <xf numFmtId="2" fontId="11" fillId="2" borderId="11" xfId="1" applyNumberFormat="1" applyFont="1" applyFill="1" applyBorder="1" applyAlignment="1">
      <alignment horizontal="center" vertical="top"/>
    </xf>
    <xf numFmtId="2" fontId="11" fillId="2" borderId="12" xfId="1" applyNumberFormat="1" applyFont="1" applyFill="1" applyBorder="1" applyAlignment="1">
      <alignment horizontal="center" vertical="top"/>
    </xf>
    <xf numFmtId="2" fontId="11" fillId="2" borderId="13" xfId="1" applyNumberFormat="1" applyFont="1" applyFill="1" applyBorder="1" applyAlignment="1">
      <alignment horizontal="center" vertical="top"/>
    </xf>
    <xf numFmtId="2" fontId="11" fillId="2" borderId="14" xfId="1" applyNumberFormat="1" applyFont="1" applyFill="1" applyBorder="1" applyAlignment="1">
      <alignment horizontal="center" vertical="center"/>
    </xf>
    <xf numFmtId="2" fontId="11" fillId="2" borderId="0" xfId="1" applyNumberFormat="1" applyFont="1" applyFill="1" applyBorder="1" applyAlignment="1">
      <alignment horizontal="center" vertical="center"/>
    </xf>
    <xf numFmtId="2" fontId="11" fillId="2" borderId="15" xfId="1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5" fillId="2" borderId="4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left"/>
    </xf>
    <xf numFmtId="0" fontId="15" fillId="2" borderId="7" xfId="0" applyFont="1" applyFill="1" applyBorder="1" applyAlignment="1">
      <alignment horizontal="left"/>
    </xf>
    <xf numFmtId="2" fontId="11" fillId="2" borderId="14" xfId="1" applyNumberFormat="1" applyFont="1" applyFill="1" applyBorder="1" applyAlignment="1">
      <alignment horizontal="center" vertical="top"/>
    </xf>
    <xf numFmtId="2" fontId="11" fillId="2" borderId="15" xfId="1" applyNumberFormat="1" applyFont="1" applyFill="1" applyBorder="1" applyAlignment="1">
      <alignment horizontal="center" vertical="top"/>
    </xf>
    <xf numFmtId="2" fontId="11" fillId="2" borderId="0" xfId="1" applyNumberFormat="1" applyFont="1" applyFill="1" applyBorder="1" applyAlignment="1">
      <alignment horizontal="center" vertical="top"/>
    </xf>
    <xf numFmtId="2" fontId="11" fillId="0" borderId="2" xfId="1" applyNumberFormat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4" fontId="16" fillId="0" borderId="5" xfId="0" applyNumberFormat="1" applyFont="1" applyBorder="1" applyAlignment="1">
      <alignment horizontal="center" vertical="center" wrapText="1"/>
    </xf>
    <xf numFmtId="4" fontId="16" fillId="0" borderId="3" xfId="0" applyNumberFormat="1" applyFont="1" applyBorder="1" applyAlignment="1">
      <alignment horizontal="center" vertical="center" wrapText="1"/>
    </xf>
    <xf numFmtId="4" fontId="16" fillId="0" borderId="5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</cellXfs>
  <cellStyles count="6">
    <cellStyle name="Comma" xfId="1" builtinId="3"/>
    <cellStyle name="Comma 2" xfId="2" xr:uid="{00000000-0005-0000-0000-000001000000}"/>
    <cellStyle name="Comma 2 2" xfId="4" xr:uid="{00000000-0005-0000-0000-000002000000}"/>
    <cellStyle name="Comma 3" xfId="3" xr:uid="{00000000-0005-0000-0000-000003000000}"/>
    <cellStyle name="Normal" xfId="0" builtinId="0"/>
    <cellStyle name="Normal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sueduph-my.sharepoint.com/personal/svguevarra_tsu_edu_ph/Documents/PROJECTS%202021-2022/CASS%20TOILET/FINAL/estimate/SMITH-HALL-9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sueduph-my.sharepoint.com/personal/svguevarra_tsu_edu_ph/Documents/PROJECTS%202021-2022/CASS%20TOILET/FINAL/estimate/SMITH-HALL-920202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  <sheetName val="TILES"/>
      <sheetName val="COUNTERTOP"/>
      <sheetName val="Sheet1"/>
      <sheetName val="EDUC"/>
      <sheetName val="FAC. &amp; FEMALE GF"/>
      <sheetName val="FAC. &amp; FEMALE (2ND FLOOR)"/>
      <sheetName val="FAC. &amp; FEMALE (3RD FLOOR)"/>
      <sheetName val="FAC. &amp; MALE GF"/>
      <sheetName val="FAC. &amp; MALE (2ND FLOOR)"/>
      <sheetName val="FAC. &amp; MALE (3rd FLOOR)"/>
      <sheetName val="COMPUTATION"/>
      <sheetName val="PPO Detailed Estimate"/>
      <sheetName val="IMO-PPO ESTIMATE new format"/>
      <sheetName val="IMO Detailed Estimate"/>
      <sheetName val="2blackboard"/>
      <sheetName val="3blackboard1whiteboard"/>
      <sheetName val="INITIATOR ADD ORDER REQUEST"/>
      <sheetName val="ADDITIONAL WORKS AUTHORIZATION"/>
    </sheetNames>
    <sheetDataSet>
      <sheetData sheetId="0" refreshError="1">
        <row r="45">
          <cell r="B45" t="str">
            <v>Mobilization &amp; Demobilization</v>
          </cell>
        </row>
        <row r="46">
          <cell r="B46" t="str">
            <v>Construction Occupational Safety &amp; Health (New Normal)</v>
          </cell>
        </row>
        <row r="47">
          <cell r="B47" t="str">
            <v>Temporary Facilities, Billboard and Barricade</v>
          </cell>
        </row>
        <row r="49">
          <cell r="B49" t="str">
            <v>Demolition, Hauling, Disposal, Siphonage and Repair Works</v>
          </cell>
        </row>
        <row r="50">
          <cell r="A50">
            <v>2.1</v>
          </cell>
          <cell r="B50" t="str">
            <v>Demolition/Removal of Existing  CHB walls, concrete slabs, steel pipes, electrical wires, plumbing pipes and fixtures, tiles &amp; floor finishes including topping, ceiling boards and frames, door &amp; jamb, windows, scraping of old paint, and all other affected areas, etc.</v>
          </cell>
          <cell r="C50">
            <v>1</v>
          </cell>
        </row>
        <row r="51">
          <cell r="A51">
            <v>2.2000000000000002</v>
          </cell>
          <cell r="B51" t="str">
            <v>Hauling and Disposal of Debris and Scrap Materials from affected areas</v>
          </cell>
        </row>
        <row r="52">
          <cell r="A52">
            <v>2.3000000000000003</v>
          </cell>
          <cell r="B52" t="str">
            <v>Repair and Repaint of Existing Walls and all affected/damaged areas</v>
          </cell>
        </row>
        <row r="53">
          <cell r="A53">
            <v>2.4000000000000004</v>
          </cell>
          <cell r="B53" t="str">
            <v>Siphoning of existing septic tank</v>
          </cell>
        </row>
        <row r="54">
          <cell r="A54">
            <v>2.5000000000000004</v>
          </cell>
          <cell r="B54" t="str">
            <v>Demolition, Hauling, Disposal and Repair Works ( water line source, plumbing pipes and fixtures and all other affected areas, etc.)</v>
          </cell>
        </row>
        <row r="55">
          <cell r="A55">
            <v>2.6000000000000005</v>
          </cell>
          <cell r="B55" t="str">
            <v>Demolition, Hauling, Disposal and Repair Works ( paver blocks, concrete pavement along water line source, plumbing pipes and fixtures and all other affected areas, etc.)</v>
          </cell>
        </row>
        <row r="58">
          <cell r="B58" t="str">
            <v>Floor and Wall Finishing Works</v>
          </cell>
        </row>
        <row r="61">
          <cell r="B61" t="str">
            <v>Ceiling Works</v>
          </cell>
        </row>
        <row r="62">
          <cell r="B62" t="str">
            <v>6 mm thk. Fiber Cement Board Ceiling on Metal Furring Framing System</v>
          </cell>
        </row>
        <row r="63">
          <cell r="B63" t="str">
            <v>Painting Works</v>
          </cell>
        </row>
        <row r="64">
          <cell r="B64" t="str">
            <v>Off-White Semi-Gloss Latex Paint Finish on Interior Walls, etc.  (surface preparation, primer and at least 2 top coats)</v>
          </cell>
        </row>
        <row r="65">
          <cell r="B65" t="str">
            <v xml:space="preserve"> Flat Latex Paint Finish on Ceiling (surface preparation, primer and at least 2 top coats)</v>
          </cell>
        </row>
        <row r="78">
          <cell r="B78" t="str">
            <v>Electrical Works</v>
          </cell>
        </row>
        <row r="79">
          <cell r="B79" t="str">
            <v>Lighting Fixtures</v>
          </cell>
        </row>
        <row r="80">
          <cell r="B80" t="str">
            <v>6” X 6” 9W Recessed Mounted Square LED Panel Light (Daylight)</v>
          </cell>
        </row>
        <row r="81">
          <cell r="B81" t="str">
            <v>12” X 12” 38W Ceiling Mounted Exhaust Fan</v>
          </cell>
        </row>
        <row r="82">
          <cell r="B82" t="str">
            <v>Wiring Devices</v>
          </cell>
        </row>
        <row r="83">
          <cell r="B83" t="str">
            <v>1-Gang switch Wide Series</v>
          </cell>
        </row>
        <row r="84">
          <cell r="B84" t="str">
            <v>3-Gang switch Wide Series</v>
          </cell>
        </row>
        <row r="85">
          <cell r="B85" t="str">
            <v>Cables and Conduits</v>
          </cell>
        </row>
        <row r="86">
          <cell r="B86" t="str">
            <v>3.5mm² THHN Cu. Wire</v>
          </cell>
        </row>
        <row r="87">
          <cell r="B87" t="str">
            <v>3/4" PVC Conduit</v>
          </cell>
        </row>
        <row r="88">
          <cell r="B88" t="str">
            <v>Exhaust Vent</v>
          </cell>
        </row>
        <row r="89">
          <cell r="B89" t="str">
            <v>4" Ø x 10 meters Flexible Aluminum Air  Duct</v>
          </cell>
        </row>
        <row r="90">
          <cell r="B90" t="str">
            <v>4"  Ø PVC Wye Fitting</v>
          </cell>
        </row>
        <row r="91">
          <cell r="B91" t="str">
            <v>4" Ø  Stainless Steel Wall Air Vent</v>
          </cell>
        </row>
        <row r="92">
          <cell r="B92" t="str">
            <v>Upgrading of Water Pump System</v>
          </cell>
        </row>
        <row r="93">
          <cell r="B93" t="str">
            <v>8.0 mm² THHN/THWN, UL Listed</v>
          </cell>
        </row>
        <row r="94">
          <cell r="B94" t="str">
            <v xml:space="preserve">1" Ø  IMC Pipe </v>
          </cell>
        </row>
        <row r="95">
          <cell r="B95" t="str">
            <v>1" Ø  IMC Elbow</v>
          </cell>
        </row>
        <row r="96">
          <cell r="B96" t="str">
            <v>1" Ø  IMC Coupling</v>
          </cell>
        </row>
        <row r="97">
          <cell r="B97" t="str">
            <v>1" Ø  IMC Locknut and Bushing</v>
          </cell>
        </row>
        <row r="98">
          <cell r="B98" t="str">
            <v>50 AT, 2 Pole Plug-in Circuit Breaker</v>
          </cell>
        </row>
        <row r="99">
          <cell r="B99" t="str">
            <v>50 AT, 2 Pole Bolt-On Circuit Breaker with NEMA 3R Enclosure</v>
          </cell>
        </row>
        <row r="101">
          <cell r="B101" t="str">
            <v>4" x 4" PVC Junction box</v>
          </cell>
        </row>
        <row r="102">
          <cell r="B102" t="str">
            <v>2" x 4" PVC Utility box</v>
          </cell>
        </row>
        <row r="103">
          <cell r="B103" t="str">
            <v>Consumables and Accessories (Electrical tape, PVC cement, G.I. wires, etc.,)</v>
          </cell>
        </row>
        <row r="105">
          <cell r="B105" t="str">
            <v>Plumbing Works</v>
          </cell>
        </row>
        <row r="106">
          <cell r="B106" t="str">
            <v>Waste Pipes and Fittings</v>
          </cell>
        </row>
        <row r="107">
          <cell r="B107" t="str">
            <v>100 mm Ø S1000 PVC Pipe</v>
          </cell>
        </row>
        <row r="108">
          <cell r="B108" t="str">
            <v>75 mm Ø S1000 PVC Pipe</v>
          </cell>
        </row>
        <row r="109">
          <cell r="B109" t="str">
            <v>50 mm Ø S1000 PVC Pipe</v>
          </cell>
        </row>
        <row r="110">
          <cell r="B110" t="str">
            <v>100 mm Ø Brass Cleanout with Cover</v>
          </cell>
        </row>
        <row r="111">
          <cell r="B111" t="str">
            <v>75 mm Ø Brass Cleanout with Cover</v>
          </cell>
        </row>
        <row r="112">
          <cell r="B112" t="str">
            <v>Consumable Hardware and Assorted Fittings (elbow, tee,wye, 1/8 bend, reducer, cap, coupling, p-trap, pvc cement, etc.)</v>
          </cell>
        </row>
        <row r="113">
          <cell r="B113" t="str">
            <v>Vent Pipes and Fittings</v>
          </cell>
        </row>
        <row r="114">
          <cell r="B114" t="str">
            <v>50 mm Ø S1000 PVC Pipe</v>
          </cell>
        </row>
        <row r="115">
          <cell r="B115" t="str">
            <v>Consumable Hardware and Assorted Fittings (elbow, tee,wye, 1/8 bend, reducer, cap, coupling, p-trap, pvc cement, pipes,  etc.)</v>
          </cell>
        </row>
        <row r="116">
          <cell r="B116" t="str">
            <v>Cold Water Supply System</v>
          </cell>
        </row>
        <row r="117">
          <cell r="B117" t="str">
            <v>40 mm Ø PPR Pipe PN20</v>
          </cell>
        </row>
        <row r="118">
          <cell r="B118" t="str">
            <v>32 mm Ø PPR Pipe PN20</v>
          </cell>
        </row>
        <row r="119">
          <cell r="B119" t="str">
            <v>25 mm Ø PPR Pipe PN20</v>
          </cell>
        </row>
        <row r="120">
          <cell r="B120" t="str">
            <v>25 mm Ø Heavy Duty Angle Valve ( one way)</v>
          </cell>
        </row>
        <row r="121">
          <cell r="B121" t="str">
            <v>25 mm Ø Heavy Duty Angle Valve ( two way)</v>
          </cell>
        </row>
        <row r="122">
          <cell r="B122" t="str">
            <v>40 mm Ø Heavy Duty Brass Body Gate Valve</v>
          </cell>
        </row>
        <row r="123">
          <cell r="B123" t="str">
            <v>Consumable Hardware and Assorted Fittings (elbow, tee, reducer, cap, coupling, pipes, etc.)</v>
          </cell>
        </row>
        <row r="124">
          <cell r="B124" t="str">
            <v>Plumbing Fixtures</v>
          </cell>
        </row>
        <row r="125">
          <cell r="B125" t="str">
            <v>3.50 m length x 0.60 m width Concrete Counter finish with Black Blue Emerald Solid Granite Countertop  including  perimeter sidings</v>
          </cell>
        </row>
        <row r="126">
          <cell r="B126" t="str">
            <v>1.50 m length x 0.60 m width Concrete Counter finish with Black Blue Emerald Solid Granite Countertop  including  perimeter sidings</v>
          </cell>
        </row>
        <row r="127">
          <cell r="B127" t="str">
            <v>Drop-in sink with single handle type faucet S304 stainless finish  and complete accessories (valve, p-trap, etc.)</v>
          </cell>
        </row>
        <row r="128">
          <cell r="B128" t="str">
            <v>Wall Hung Urinal, top inlet urinal water saving w/ button type flush valve 0.8Gpf manual automatic shutoff and complete accessories (valve, etc.)</v>
          </cell>
        </row>
        <row r="129">
          <cell r="B129" t="str">
            <v>Water Closet Dual Flush, push button type w/ heavy duty S304 stainless Bidet Faucet and complete accessories– 4/6 liters standard or equal water closet pan and cistern complete with heavy duty soft closing seat and cover (water saving)</v>
          </cell>
        </row>
        <row r="130">
          <cell r="B130" t="str">
            <v>6" x 6" Stainless S304 Floor Drain</v>
          </cell>
        </row>
        <row r="131">
          <cell r="B131" t="str">
            <v>0.60 m x 1.10 m x 6mm Beveled Edge Lead Free Mirror with 16mm ∅ S304 Stainless Mirror Holder</v>
          </cell>
        </row>
        <row r="132">
          <cell r="B132" t="str">
            <v>25 mm Ø S304 Stainless Hosebibb with Thread</v>
          </cell>
        </row>
        <row r="133">
          <cell r="B133" t="str">
            <v>Heavy Duty Stainless S304 Tissue Holder</v>
          </cell>
        </row>
        <row r="134">
          <cell r="B134" t="str">
            <v>Consumable Hardwares and Accessories</v>
          </cell>
        </row>
        <row r="135">
          <cell r="B135" t="str">
            <v>Upgrading of Water Line System and Fixtures at 2nd Floor Offices</v>
          </cell>
        </row>
        <row r="142">
          <cell r="B142" t="str">
            <v>Upgrading of Water Pump System</v>
          </cell>
        </row>
        <row r="143">
          <cell r="B143" t="str">
            <v>63 mm Ø PPR Pipe PN20</v>
          </cell>
        </row>
        <row r="144">
          <cell r="B144" t="str">
            <v>50 mm Ø PPR Pipe PN20</v>
          </cell>
        </row>
        <row r="145">
          <cell r="B145" t="str">
            <v>3.0 HP Booster Pump Inverter Constant Pressure System (CPS) with Variable Frequency Drive (VFD), Full Automatic Switch and Accessories. 48 GPM against 35 m (TDH), 3500 RPM, 230 V, 1 Phase, 60 Hz.</v>
          </cell>
        </row>
        <row r="146">
          <cell r="B146" t="str">
            <v>400 Gallons S304 Stainless Steel Vertical Cylindrical Water Storage Tank with complete stainless steel accessories, including a stainless steel float valve, stainless steel stand and stainless steel ladder.</v>
          </cell>
        </row>
        <row r="147">
          <cell r="B147" t="str">
            <v>63 mm Ø Heavy Duty Brass Body Gate Valve</v>
          </cell>
        </row>
        <row r="148">
          <cell r="B148" t="str">
            <v>63 mm Ø Heavy Duty Brass Body Check Valve</v>
          </cell>
        </row>
        <row r="149">
          <cell r="B149" t="str">
            <v>50 mm Ø Heavy Duty Brass Body Gate Valve</v>
          </cell>
        </row>
        <row r="150">
          <cell r="B150" t="str">
            <v>50 mm Ø Heavy Duty Brass Body Check Valve</v>
          </cell>
        </row>
        <row r="151">
          <cell r="B151" t="str">
            <v>50 mm Ø Heavy Duty Water Flow Meter Cast Iron Body, Dry dial Flange type with Flanges bolts nuts and gasket</v>
          </cell>
        </row>
        <row r="152">
          <cell r="B152" t="str">
            <v>Consumable Hardware and Assorted Fittings (pipes, fittings, valves, etc.)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  <sheetName val="TILES"/>
      <sheetName val="COUNTERTOP"/>
      <sheetName val="Sheet1"/>
      <sheetName val="EDUC"/>
      <sheetName val="FAC. &amp; FEMALE GF"/>
      <sheetName val="FAC. &amp; FEMALE (2ND FLOOR)"/>
      <sheetName val="FAC. &amp; FEMALE (3RD FLOOR)"/>
      <sheetName val="FAC. &amp; MALE GF"/>
      <sheetName val="FAC. &amp; MALE (2ND FLOOR)"/>
      <sheetName val="FAC. &amp; MALE (3rd FLOOR)"/>
      <sheetName val="COMPUTATION"/>
      <sheetName val="PPO Detailed Estimate"/>
      <sheetName val="IMO-PPO ESTIMATE new format"/>
      <sheetName val="IMO Detailed Estimate"/>
      <sheetName val="2blackboard"/>
      <sheetName val="3blackboard1whiteboard"/>
      <sheetName val="INITIATOR ADD ORDER REQUEST"/>
      <sheetName val="ADDITIONAL WORKS AUTHORIZATION"/>
    </sheetNames>
    <sheetDataSet>
      <sheetData sheetId="0">
        <row r="57">
          <cell r="A57">
            <v>3</v>
          </cell>
          <cell r="B57" t="str">
            <v>Architectural Works</v>
          </cell>
        </row>
        <row r="58">
          <cell r="A58">
            <v>3.1</v>
          </cell>
        </row>
        <row r="59">
          <cell r="A59" t="str">
            <v>3.1.1</v>
          </cell>
          <cell r="B59" t="str">
            <v>600 mm x 600 mm Non Skid Porcelain Floor Tiles including adhesive, grout and topping</v>
          </cell>
        </row>
        <row r="60">
          <cell r="A60" t="str">
            <v>3.1.2</v>
          </cell>
          <cell r="B60" t="str">
            <v>300 mm x 600 mm Ceramic Wall Tiles including adhesive, grout and topping</v>
          </cell>
        </row>
        <row r="61">
          <cell r="A61" t="str">
            <v>3.3.3</v>
          </cell>
          <cell r="B61" t="str">
            <v>Waterproofing of flooring for second and third floor toilet at 0.10 m height  interior perimeter wall (surface preparation, appplication of 5 coats of cementitious waterproofing)</v>
          </cell>
        </row>
        <row r="62">
          <cell r="A62">
            <v>3.2</v>
          </cell>
        </row>
        <row r="63">
          <cell r="A63" t="str">
            <v>3.2.1</v>
          </cell>
        </row>
        <row r="64">
          <cell r="A64">
            <v>3.3</v>
          </cell>
        </row>
        <row r="65">
          <cell r="A65" t="str">
            <v>3.3.1</v>
          </cell>
        </row>
        <row r="66">
          <cell r="A66" t="str">
            <v>3.3.2</v>
          </cell>
        </row>
        <row r="67">
          <cell r="A67">
            <v>3.4</v>
          </cell>
          <cell r="B67" t="str">
            <v>Signage</v>
          </cell>
        </row>
        <row r="75">
          <cell r="A75" t="str">
            <v>3.5.6</v>
          </cell>
          <cell r="B75" t="str">
            <v>W4- 1.20 m x 2.10 m x 6.0 mm thk. Bronze Coated One-Way Reflective Glass (Exterior) with White Powder Coated Aluminum Awning Window and complete accessories</v>
          </cell>
        </row>
        <row r="76">
          <cell r="B76" t="str">
            <v xml:space="preserve">12mm thk waterproof compact laminated board urinal partition including 0.5mm stainless steel angle bracket with complete accessories </v>
          </cell>
        </row>
        <row r="78">
          <cell r="A78">
            <v>4</v>
          </cell>
        </row>
        <row r="108">
          <cell r="B108" t="str">
            <v>Installation of Water Line System and Fixtures at 2nd Floor Offices</v>
          </cell>
        </row>
        <row r="109">
          <cell r="B109" t="str">
            <v>32 mm Ø PPR Pipe PN20</v>
          </cell>
        </row>
        <row r="110">
          <cell r="B110" t="str">
            <v>25 mm Ø PPR Pipe PN20</v>
          </cell>
        </row>
        <row r="111">
          <cell r="B111" t="str">
            <v>Wall Hung Lavatory with manual shutoff single handle type faucet S304 stainless finish and complete accessories (valve, p-trap, etc.)</v>
          </cell>
        </row>
        <row r="112">
          <cell r="B112" t="str">
            <v>32mm Ø Heavy Duty Brass Body Gate Valve</v>
          </cell>
        </row>
        <row r="113">
          <cell r="B113" t="str">
            <v>25 mm Ø S304 Stainless Heavy Duty Angle Valve ( one way)</v>
          </cell>
        </row>
        <row r="127">
          <cell r="A127">
            <v>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76F18-2414-4A52-9E65-A2C311D12B34}">
  <sheetPr>
    <pageSetUpPr fitToPage="1"/>
  </sheetPr>
  <dimension ref="A1:K126"/>
  <sheetViews>
    <sheetView tabSelected="1" view="pageBreakPreview" topLeftCell="A7" zoomScale="130" zoomScaleNormal="85" zoomScaleSheetLayoutView="130" zoomScalePageLayoutView="69" workbookViewId="0">
      <selection activeCell="B10" sqref="B10:B13"/>
    </sheetView>
  </sheetViews>
  <sheetFormatPr baseColWidth="10" defaultColWidth="8.83203125" defaultRowHeight="15" x14ac:dyDescent="0.2"/>
  <cols>
    <col min="1" max="1" width="7.33203125" style="10" customWidth="1"/>
    <col min="2" max="2" width="58.1640625" style="1" customWidth="1"/>
    <col min="3" max="3" width="7.6640625" style="7" customWidth="1"/>
    <col min="4" max="4" width="6.1640625" style="14" customWidth="1"/>
    <col min="5" max="5" width="7.6640625" style="7" customWidth="1"/>
    <col min="6" max="6" width="6.1640625" style="14" customWidth="1"/>
    <col min="7" max="8" width="14.6640625" customWidth="1"/>
    <col min="9" max="10" width="14.6640625" style="13" customWidth="1"/>
    <col min="11" max="11" width="15.5" style="13" customWidth="1"/>
  </cols>
  <sheetData>
    <row r="1" spans="1:11" x14ac:dyDescent="0.2">
      <c r="A1" s="113" t="s">
        <v>25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</row>
    <row r="2" spans="1:11" x14ac:dyDescent="0.2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</row>
    <row r="3" spans="1:11" x14ac:dyDescent="0.2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</row>
    <row r="4" spans="1:11" ht="1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7" t="s">
        <v>30</v>
      </c>
    </row>
    <row r="6" spans="1:11" x14ac:dyDescent="0.2">
      <c r="A6" s="18" t="s">
        <v>26</v>
      </c>
    </row>
    <row r="7" spans="1:11" x14ac:dyDescent="0.2">
      <c r="A7" s="18" t="s">
        <v>31</v>
      </c>
    </row>
    <row r="8" spans="1:11" x14ac:dyDescent="0.2">
      <c r="A8" s="12"/>
    </row>
    <row r="9" spans="1:11" ht="16" x14ac:dyDescent="0.2">
      <c r="A9" s="114" t="s">
        <v>19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</row>
    <row r="10" spans="1:11" ht="15" customHeight="1" x14ac:dyDescent="0.2">
      <c r="A10" s="115" t="s">
        <v>2</v>
      </c>
      <c r="B10" s="115" t="s">
        <v>3</v>
      </c>
      <c r="C10" s="115" t="s">
        <v>36</v>
      </c>
      <c r="D10" s="115"/>
      <c r="E10" s="115" t="s">
        <v>37</v>
      </c>
      <c r="F10" s="115"/>
      <c r="G10" s="19" t="s">
        <v>7</v>
      </c>
      <c r="H10" s="20" t="s">
        <v>1</v>
      </c>
      <c r="I10" s="116" t="s">
        <v>24</v>
      </c>
      <c r="J10" s="117" t="s">
        <v>8</v>
      </c>
      <c r="K10" s="122" t="s">
        <v>6</v>
      </c>
    </row>
    <row r="11" spans="1:11" ht="15" customHeight="1" x14ac:dyDescent="0.2">
      <c r="A11" s="115"/>
      <c r="B11" s="115"/>
      <c r="C11" s="115"/>
      <c r="D11" s="115"/>
      <c r="E11" s="115"/>
      <c r="F11" s="115"/>
      <c r="G11" s="118" t="s">
        <v>38</v>
      </c>
      <c r="H11" s="119" t="s">
        <v>35</v>
      </c>
      <c r="I11" s="116"/>
      <c r="J11" s="117"/>
      <c r="K11" s="122"/>
    </row>
    <row r="12" spans="1:11" ht="15" customHeight="1" x14ac:dyDescent="0.2">
      <c r="A12" s="115"/>
      <c r="B12" s="115"/>
      <c r="C12" s="120" t="s">
        <v>4</v>
      </c>
      <c r="D12" s="121" t="s">
        <v>5</v>
      </c>
      <c r="E12" s="120" t="s">
        <v>4</v>
      </c>
      <c r="F12" s="121" t="s">
        <v>5</v>
      </c>
      <c r="G12" s="118"/>
      <c r="H12" s="119"/>
      <c r="I12" s="116"/>
      <c r="J12" s="117"/>
      <c r="K12" s="122"/>
    </row>
    <row r="13" spans="1:11" ht="15" customHeight="1" x14ac:dyDescent="0.2">
      <c r="A13" s="115"/>
      <c r="B13" s="115"/>
      <c r="C13" s="120"/>
      <c r="D13" s="121"/>
      <c r="E13" s="120"/>
      <c r="F13" s="121"/>
      <c r="G13" s="118"/>
      <c r="H13" s="119"/>
      <c r="I13" s="116"/>
      <c r="J13" s="117"/>
      <c r="K13" s="122"/>
    </row>
    <row r="14" spans="1:11" x14ac:dyDescent="0.2">
      <c r="A14" s="74" t="s">
        <v>9</v>
      </c>
      <c r="B14" s="74" t="s">
        <v>10</v>
      </c>
      <c r="C14" s="74" t="s">
        <v>11</v>
      </c>
      <c r="D14" s="74" t="s">
        <v>12</v>
      </c>
      <c r="E14" s="74" t="s">
        <v>13</v>
      </c>
      <c r="F14" s="74" t="s">
        <v>14</v>
      </c>
      <c r="G14" s="75" t="s">
        <v>15</v>
      </c>
      <c r="H14" s="75" t="s">
        <v>27</v>
      </c>
      <c r="I14" s="75" t="s">
        <v>16</v>
      </c>
      <c r="J14" s="75" t="s">
        <v>17</v>
      </c>
      <c r="K14" s="75" t="s">
        <v>34</v>
      </c>
    </row>
    <row r="15" spans="1:11" ht="15" customHeight="1" x14ac:dyDescent="0.2">
      <c r="A15" s="76">
        <v>1</v>
      </c>
      <c r="B15" s="123" t="s">
        <v>29</v>
      </c>
      <c r="C15" s="123"/>
      <c r="D15" s="123"/>
      <c r="E15" s="123"/>
      <c r="F15" s="123"/>
      <c r="G15" s="123"/>
      <c r="H15" s="123"/>
      <c r="I15" s="123"/>
      <c r="J15" s="123"/>
      <c r="K15" s="123"/>
    </row>
    <row r="16" spans="1:11" x14ac:dyDescent="0.2">
      <c r="A16" s="77">
        <v>1.1000000000000001</v>
      </c>
      <c r="B16" s="24" t="s">
        <v>119</v>
      </c>
      <c r="C16" s="125"/>
      <c r="D16" s="126"/>
      <c r="E16" s="54">
        <v>1</v>
      </c>
      <c r="F16" s="25" t="s">
        <v>0</v>
      </c>
      <c r="G16" s="26"/>
      <c r="H16" s="26"/>
      <c r="I16" s="27"/>
      <c r="J16" s="27"/>
      <c r="K16" s="27"/>
    </row>
    <row r="17" spans="1:11" x14ac:dyDescent="0.2">
      <c r="A17" s="77">
        <v>1.2000000000000002</v>
      </c>
      <c r="B17" s="24" t="s">
        <v>120</v>
      </c>
      <c r="C17" s="127"/>
      <c r="D17" s="128"/>
      <c r="E17" s="54">
        <v>1</v>
      </c>
      <c r="F17" s="25" t="s">
        <v>0</v>
      </c>
      <c r="G17" s="26"/>
      <c r="H17" s="26"/>
      <c r="I17" s="27"/>
      <c r="J17" s="27"/>
      <c r="K17" s="27"/>
    </row>
    <row r="18" spans="1:11" x14ac:dyDescent="0.2">
      <c r="A18" s="77">
        <v>1.3000000000000003</v>
      </c>
      <c r="B18" s="24" t="s">
        <v>121</v>
      </c>
      <c r="C18" s="129"/>
      <c r="D18" s="130"/>
      <c r="E18" s="55">
        <v>1</v>
      </c>
      <c r="F18" s="28" t="s">
        <v>0</v>
      </c>
      <c r="G18" s="29"/>
      <c r="H18" s="29"/>
      <c r="I18" s="27"/>
      <c r="J18" s="27"/>
      <c r="K18" s="27"/>
    </row>
    <row r="19" spans="1:11" x14ac:dyDescent="0.2">
      <c r="A19" s="23"/>
      <c r="B19" s="124" t="s">
        <v>18</v>
      </c>
      <c r="C19" s="124"/>
      <c r="D19" s="124"/>
      <c r="E19" s="124"/>
      <c r="F19" s="124"/>
      <c r="G19" s="124"/>
      <c r="H19" s="124"/>
      <c r="I19" s="124"/>
      <c r="J19" s="124"/>
      <c r="K19" s="30"/>
    </row>
    <row r="20" spans="1:11" ht="5" customHeight="1" x14ac:dyDescent="0.2">
      <c r="A20" s="131"/>
      <c r="B20" s="131"/>
      <c r="C20" s="131"/>
      <c r="D20" s="131"/>
      <c r="E20" s="131"/>
      <c r="F20" s="131"/>
      <c r="G20" s="131"/>
      <c r="H20" s="131"/>
      <c r="I20" s="131"/>
      <c r="J20" s="131"/>
      <c r="K20" s="131"/>
    </row>
    <row r="21" spans="1:11" x14ac:dyDescent="0.2">
      <c r="A21" s="76">
        <v>2</v>
      </c>
      <c r="B21" s="123" t="s">
        <v>122</v>
      </c>
      <c r="C21" s="123"/>
      <c r="D21" s="123"/>
      <c r="E21" s="123"/>
      <c r="F21" s="123"/>
      <c r="G21" s="123"/>
      <c r="H21" s="123"/>
      <c r="I21" s="123"/>
      <c r="J21" s="123"/>
      <c r="K21" s="123"/>
    </row>
    <row r="22" spans="1:11" ht="45" x14ac:dyDescent="0.2">
      <c r="A22" s="78">
        <v>2.1</v>
      </c>
      <c r="B22" s="24" t="s">
        <v>123</v>
      </c>
      <c r="C22" s="125"/>
      <c r="D22" s="126"/>
      <c r="E22" s="79">
        <v>1</v>
      </c>
      <c r="F22" s="80" t="s">
        <v>0</v>
      </c>
      <c r="G22" s="26"/>
      <c r="H22" s="26"/>
      <c r="I22" s="27"/>
      <c r="J22" s="27"/>
      <c r="K22" s="27"/>
    </row>
    <row r="23" spans="1:11" ht="16.5" customHeight="1" x14ac:dyDescent="0.2">
      <c r="A23" s="77">
        <v>2.2000000000000002</v>
      </c>
      <c r="B23" s="24" t="s">
        <v>124</v>
      </c>
      <c r="C23" s="127"/>
      <c r="D23" s="128"/>
      <c r="E23" s="55">
        <v>1</v>
      </c>
      <c r="F23" s="28" t="s">
        <v>0</v>
      </c>
      <c r="G23" s="26"/>
      <c r="H23" s="26"/>
      <c r="I23" s="27"/>
      <c r="J23" s="27"/>
      <c r="K23" s="27"/>
    </row>
    <row r="24" spans="1:11" x14ac:dyDescent="0.2">
      <c r="A24" s="77">
        <v>2.2999999999999998</v>
      </c>
      <c r="B24" s="24" t="s">
        <v>125</v>
      </c>
      <c r="C24" s="127"/>
      <c r="D24" s="128"/>
      <c r="E24" s="55">
        <v>1</v>
      </c>
      <c r="F24" s="28" t="s">
        <v>0</v>
      </c>
      <c r="G24" s="26"/>
      <c r="H24" s="26"/>
      <c r="I24" s="27"/>
      <c r="J24" s="27"/>
      <c r="K24" s="27"/>
    </row>
    <row r="25" spans="1:11" x14ac:dyDescent="0.2">
      <c r="A25" s="77">
        <v>2.4</v>
      </c>
      <c r="B25" s="24" t="s">
        <v>126</v>
      </c>
      <c r="C25" s="129"/>
      <c r="D25" s="130"/>
      <c r="E25" s="55">
        <v>1</v>
      </c>
      <c r="F25" s="28" t="s">
        <v>0</v>
      </c>
      <c r="G25" s="26"/>
      <c r="H25" s="26"/>
      <c r="I25" s="27"/>
      <c r="J25" s="27"/>
      <c r="K25" s="27"/>
    </row>
    <row r="26" spans="1:11" x14ac:dyDescent="0.2">
      <c r="A26" s="31"/>
      <c r="B26" s="124" t="s">
        <v>18</v>
      </c>
      <c r="C26" s="124"/>
      <c r="D26" s="124"/>
      <c r="E26" s="124"/>
      <c r="F26" s="124"/>
      <c r="G26" s="124"/>
      <c r="H26" s="124"/>
      <c r="I26" s="124"/>
      <c r="J26" s="124"/>
      <c r="K26" s="27"/>
    </row>
    <row r="27" spans="1:11" ht="5" customHeight="1" x14ac:dyDescent="0.2">
      <c r="A27" s="131"/>
      <c r="B27" s="131"/>
      <c r="C27" s="131"/>
      <c r="D27" s="131"/>
      <c r="E27" s="131"/>
      <c r="F27" s="131"/>
      <c r="G27" s="131"/>
      <c r="H27" s="131"/>
      <c r="I27" s="131"/>
      <c r="J27" s="131"/>
      <c r="K27" s="131"/>
    </row>
    <row r="28" spans="1:11" x14ac:dyDescent="0.2">
      <c r="A28" s="76">
        <v>3</v>
      </c>
      <c r="B28" s="123" t="s">
        <v>127</v>
      </c>
      <c r="C28" s="123"/>
      <c r="D28" s="123"/>
      <c r="E28" s="123"/>
      <c r="F28" s="123"/>
      <c r="G28" s="123"/>
      <c r="H28" s="123"/>
      <c r="I28" s="123"/>
      <c r="J28" s="123"/>
      <c r="K28" s="123"/>
    </row>
    <row r="29" spans="1:11" x14ac:dyDescent="0.2">
      <c r="A29" s="81">
        <v>3.1</v>
      </c>
      <c r="B29" s="32" t="s">
        <v>192</v>
      </c>
      <c r="C29" s="133"/>
      <c r="D29" s="133"/>
      <c r="E29" s="133"/>
      <c r="F29" s="133"/>
      <c r="G29" s="133"/>
      <c r="H29" s="133"/>
      <c r="I29" s="133"/>
      <c r="J29" s="133"/>
      <c r="K29" s="133"/>
    </row>
    <row r="30" spans="1:11" ht="30" x14ac:dyDescent="0.2">
      <c r="A30" s="87" t="s">
        <v>174</v>
      </c>
      <c r="B30" s="24" t="s">
        <v>182</v>
      </c>
      <c r="C30" s="141"/>
      <c r="D30" s="142"/>
      <c r="E30" s="83">
        <v>171</v>
      </c>
      <c r="F30" s="80" t="s">
        <v>179</v>
      </c>
      <c r="G30" s="58"/>
      <c r="H30" s="58"/>
      <c r="I30" s="58"/>
      <c r="J30" s="58"/>
      <c r="K30" s="58"/>
    </row>
    <row r="31" spans="1:11" ht="16" x14ac:dyDescent="0.2">
      <c r="A31" s="82" t="s">
        <v>175</v>
      </c>
      <c r="B31" s="24" t="s">
        <v>181</v>
      </c>
      <c r="C31" s="143"/>
      <c r="D31" s="144"/>
      <c r="E31" s="41">
        <v>378</v>
      </c>
      <c r="F31" s="28" t="s">
        <v>179</v>
      </c>
      <c r="G31" s="58"/>
      <c r="H31" s="58"/>
      <c r="I31" s="58"/>
      <c r="J31" s="58"/>
      <c r="K31" s="58"/>
    </row>
    <row r="32" spans="1:11" ht="30" x14ac:dyDescent="0.2">
      <c r="A32" s="87" t="s">
        <v>176</v>
      </c>
      <c r="B32" s="24" t="s">
        <v>128</v>
      </c>
      <c r="C32" s="143"/>
      <c r="D32" s="144"/>
      <c r="E32" s="86">
        <v>6</v>
      </c>
      <c r="F32" s="80" t="s">
        <v>28</v>
      </c>
      <c r="G32" s="58"/>
      <c r="H32" s="58"/>
      <c r="I32" s="58"/>
      <c r="J32" s="58"/>
      <c r="K32" s="58"/>
    </row>
    <row r="33" spans="1:11" ht="30" x14ac:dyDescent="0.2">
      <c r="A33" s="87" t="s">
        <v>177</v>
      </c>
      <c r="B33" s="24" t="s">
        <v>129</v>
      </c>
      <c r="C33" s="143"/>
      <c r="D33" s="144"/>
      <c r="E33" s="86">
        <v>6</v>
      </c>
      <c r="F33" s="80" t="s">
        <v>28</v>
      </c>
      <c r="G33" s="58"/>
      <c r="H33" s="58"/>
      <c r="I33" s="58"/>
      <c r="J33" s="58"/>
      <c r="K33" s="58"/>
    </row>
    <row r="34" spans="1:11" ht="16" x14ac:dyDescent="0.2">
      <c r="A34" s="82" t="s">
        <v>178</v>
      </c>
      <c r="B34" s="24" t="s">
        <v>130</v>
      </c>
      <c r="C34" s="145"/>
      <c r="D34" s="146"/>
      <c r="E34" s="41">
        <v>140</v>
      </c>
      <c r="F34" s="28" t="s">
        <v>179</v>
      </c>
      <c r="G34" s="58"/>
      <c r="H34" s="58"/>
      <c r="I34" s="58"/>
      <c r="J34" s="58"/>
      <c r="K34" s="58"/>
    </row>
    <row r="35" spans="1:11" x14ac:dyDescent="0.2">
      <c r="A35" s="23"/>
      <c r="B35" s="124" t="s">
        <v>18</v>
      </c>
      <c r="C35" s="124"/>
      <c r="D35" s="124"/>
      <c r="E35" s="124"/>
      <c r="F35" s="124"/>
      <c r="G35" s="124"/>
      <c r="H35" s="124"/>
      <c r="I35" s="124"/>
      <c r="J35" s="124"/>
      <c r="K35" s="27"/>
    </row>
    <row r="36" spans="1:11" ht="5" customHeight="1" x14ac:dyDescent="0.2">
      <c r="A36" s="131"/>
      <c r="B36" s="131"/>
      <c r="C36" s="131"/>
      <c r="D36" s="131"/>
      <c r="E36" s="131"/>
      <c r="F36" s="131"/>
      <c r="G36" s="131"/>
      <c r="H36" s="131"/>
      <c r="I36" s="131"/>
      <c r="J36" s="131"/>
      <c r="K36" s="131"/>
    </row>
    <row r="37" spans="1:11" ht="30" x14ac:dyDescent="0.2">
      <c r="A37" s="84">
        <v>3.2</v>
      </c>
      <c r="B37" s="24" t="s">
        <v>180</v>
      </c>
      <c r="C37" s="139"/>
      <c r="D37" s="140"/>
      <c r="E37" s="85">
        <v>210</v>
      </c>
      <c r="F37" s="80" t="s">
        <v>179</v>
      </c>
      <c r="G37" s="58"/>
      <c r="H37" s="58"/>
      <c r="I37" s="58"/>
      <c r="J37" s="58"/>
      <c r="K37" s="58"/>
    </row>
    <row r="38" spans="1:11" x14ac:dyDescent="0.2">
      <c r="A38" s="23"/>
      <c r="B38" s="124" t="s">
        <v>18</v>
      </c>
      <c r="C38" s="124"/>
      <c r="D38" s="124"/>
      <c r="E38" s="124"/>
      <c r="F38" s="124"/>
      <c r="G38" s="124"/>
      <c r="H38" s="124"/>
      <c r="I38" s="124"/>
      <c r="J38" s="124"/>
      <c r="K38" s="27"/>
    </row>
    <row r="39" spans="1:11" ht="5" customHeight="1" x14ac:dyDescent="0.2">
      <c r="A39" s="131"/>
      <c r="B39" s="131"/>
      <c r="C39" s="131"/>
      <c r="D39" s="131"/>
      <c r="E39" s="131"/>
      <c r="F39" s="131"/>
      <c r="G39" s="131"/>
      <c r="H39" s="131"/>
      <c r="I39" s="131"/>
      <c r="J39" s="131"/>
      <c r="K39" s="131"/>
    </row>
    <row r="40" spans="1:11" x14ac:dyDescent="0.2">
      <c r="A40" s="81">
        <v>3.3</v>
      </c>
      <c r="B40" s="32" t="s">
        <v>131</v>
      </c>
      <c r="C40" s="133"/>
      <c r="D40" s="133"/>
      <c r="E40" s="133"/>
      <c r="F40" s="133"/>
      <c r="G40" s="133"/>
      <c r="H40" s="133"/>
      <c r="I40" s="133"/>
      <c r="J40" s="133"/>
      <c r="K40" s="133"/>
    </row>
    <row r="41" spans="1:11" ht="30" x14ac:dyDescent="0.2">
      <c r="A41" s="87" t="s">
        <v>183</v>
      </c>
      <c r="B41" s="24" t="s">
        <v>132</v>
      </c>
      <c r="C41" s="125"/>
      <c r="D41" s="126"/>
      <c r="E41" s="83">
        <v>661.2</v>
      </c>
      <c r="F41" s="80" t="s">
        <v>179</v>
      </c>
      <c r="G41" s="58"/>
      <c r="H41" s="58"/>
      <c r="I41" s="58"/>
      <c r="J41" s="58"/>
      <c r="K41" s="58"/>
    </row>
    <row r="42" spans="1:11" ht="16" x14ac:dyDescent="0.2">
      <c r="A42" s="82" t="s">
        <v>184</v>
      </c>
      <c r="B42" s="24" t="s">
        <v>133</v>
      </c>
      <c r="C42" s="129"/>
      <c r="D42" s="130"/>
      <c r="E42" s="41">
        <v>210</v>
      </c>
      <c r="F42" s="28" t="s">
        <v>179</v>
      </c>
      <c r="G42" s="58"/>
      <c r="H42" s="58"/>
      <c r="I42" s="58"/>
      <c r="J42" s="58"/>
      <c r="K42" s="58"/>
    </row>
    <row r="43" spans="1:11" x14ac:dyDescent="0.2">
      <c r="A43" s="23"/>
      <c r="B43" s="124" t="s">
        <v>18</v>
      </c>
      <c r="C43" s="124"/>
      <c r="D43" s="124"/>
      <c r="E43" s="124"/>
      <c r="F43" s="124"/>
      <c r="G43" s="124"/>
      <c r="H43" s="124"/>
      <c r="I43" s="124"/>
      <c r="J43" s="124"/>
      <c r="K43" s="27"/>
    </row>
    <row r="44" spans="1:11" ht="5" customHeight="1" x14ac:dyDescent="0.2">
      <c r="A44" s="131"/>
      <c r="B44" s="131"/>
      <c r="C44" s="131"/>
      <c r="D44" s="131"/>
      <c r="E44" s="131"/>
      <c r="F44" s="131"/>
      <c r="G44" s="131"/>
      <c r="H44" s="131"/>
      <c r="I44" s="131"/>
      <c r="J44" s="131"/>
      <c r="K44" s="131"/>
    </row>
    <row r="45" spans="1:11" x14ac:dyDescent="0.2">
      <c r="A45" s="81">
        <v>3.4</v>
      </c>
      <c r="B45" s="32" t="s">
        <v>134</v>
      </c>
      <c r="C45" s="92"/>
      <c r="D45" s="93"/>
      <c r="E45" s="93"/>
      <c r="F45" s="93"/>
      <c r="G45" s="93"/>
      <c r="H45" s="93"/>
      <c r="I45" s="93"/>
      <c r="J45" s="93"/>
      <c r="K45" s="94"/>
    </row>
    <row r="46" spans="1:11" x14ac:dyDescent="0.2">
      <c r="A46" s="82" t="s">
        <v>185</v>
      </c>
      <c r="B46" s="24" t="s">
        <v>135</v>
      </c>
      <c r="C46" s="125"/>
      <c r="D46" s="126"/>
      <c r="E46" s="90">
        <v>12</v>
      </c>
      <c r="F46" s="28" t="s">
        <v>28</v>
      </c>
      <c r="G46" s="73"/>
      <c r="H46" s="73"/>
      <c r="I46" s="73"/>
      <c r="J46" s="73"/>
      <c r="K46" s="73"/>
    </row>
    <row r="47" spans="1:11" ht="30" x14ac:dyDescent="0.2">
      <c r="A47" s="87" t="s">
        <v>186</v>
      </c>
      <c r="B47" s="24" t="s">
        <v>236</v>
      </c>
      <c r="C47" s="127"/>
      <c r="D47" s="128"/>
      <c r="E47" s="86">
        <v>24</v>
      </c>
      <c r="F47" s="80" t="s">
        <v>28</v>
      </c>
      <c r="G47" s="73"/>
      <c r="H47" s="73"/>
      <c r="I47" s="73"/>
      <c r="J47" s="73"/>
      <c r="K47" s="73"/>
    </row>
    <row r="48" spans="1:11" x14ac:dyDescent="0.2">
      <c r="A48" s="82" t="s">
        <v>187</v>
      </c>
      <c r="B48" s="24" t="s">
        <v>136</v>
      </c>
      <c r="C48" s="127"/>
      <c r="D48" s="128"/>
      <c r="E48" s="90">
        <v>24</v>
      </c>
      <c r="F48" s="28" t="s">
        <v>28</v>
      </c>
      <c r="G48" s="73"/>
      <c r="H48" s="73"/>
      <c r="I48" s="73"/>
      <c r="J48" s="73"/>
      <c r="K48" s="73"/>
    </row>
    <row r="49" spans="1:11" x14ac:dyDescent="0.2">
      <c r="A49" s="82" t="s">
        <v>188</v>
      </c>
      <c r="B49" s="24" t="s">
        <v>190</v>
      </c>
      <c r="C49" s="127"/>
      <c r="D49" s="128"/>
      <c r="E49" s="90">
        <v>6</v>
      </c>
      <c r="F49" s="28" t="s">
        <v>28</v>
      </c>
      <c r="G49" s="73"/>
      <c r="H49" s="73"/>
      <c r="I49" s="73"/>
      <c r="J49" s="73"/>
      <c r="K49" s="73"/>
    </row>
    <row r="50" spans="1:11" x14ac:dyDescent="0.2">
      <c r="A50" s="82" t="s">
        <v>189</v>
      </c>
      <c r="B50" s="24" t="s">
        <v>191</v>
      </c>
      <c r="C50" s="129"/>
      <c r="D50" s="130"/>
      <c r="E50" s="90">
        <v>12</v>
      </c>
      <c r="F50" s="28" t="s">
        <v>28</v>
      </c>
      <c r="G50" s="73"/>
      <c r="H50" s="73"/>
      <c r="I50" s="73"/>
      <c r="J50" s="73"/>
      <c r="K50" s="73"/>
    </row>
    <row r="51" spans="1:11" x14ac:dyDescent="0.2">
      <c r="A51" s="23"/>
      <c r="B51" s="124" t="s">
        <v>18</v>
      </c>
      <c r="C51" s="124"/>
      <c r="D51" s="124"/>
      <c r="E51" s="124"/>
      <c r="F51" s="124"/>
      <c r="G51" s="124"/>
      <c r="H51" s="124"/>
      <c r="I51" s="124"/>
      <c r="J51" s="124"/>
      <c r="K51" s="27"/>
    </row>
    <row r="52" spans="1:11" ht="5" customHeight="1" x14ac:dyDescent="0.2">
      <c r="A52" s="131"/>
      <c r="B52" s="131"/>
      <c r="C52" s="131"/>
      <c r="D52" s="131"/>
      <c r="E52" s="131"/>
      <c r="F52" s="131"/>
      <c r="G52" s="131"/>
      <c r="H52" s="131"/>
      <c r="I52" s="131"/>
      <c r="J52" s="131"/>
      <c r="K52" s="131"/>
    </row>
    <row r="53" spans="1:11" x14ac:dyDescent="0.2">
      <c r="A53" s="81">
        <v>3.5</v>
      </c>
      <c r="B53" s="32" t="s">
        <v>137</v>
      </c>
      <c r="C53" s="92"/>
      <c r="D53" s="93"/>
      <c r="E53" s="93"/>
      <c r="F53" s="93"/>
      <c r="G53" s="93"/>
      <c r="H53" s="93"/>
      <c r="I53" s="93"/>
      <c r="J53" s="93"/>
      <c r="K53" s="94"/>
    </row>
    <row r="54" spans="1:11" x14ac:dyDescent="0.2">
      <c r="A54" s="82" t="s">
        <v>193</v>
      </c>
      <c r="B54" s="24" t="s">
        <v>138</v>
      </c>
      <c r="C54" s="95"/>
      <c r="D54" s="97"/>
      <c r="E54" s="55">
        <v>6</v>
      </c>
      <c r="F54" s="57" t="s">
        <v>28</v>
      </c>
      <c r="G54" s="58"/>
      <c r="H54" s="58"/>
      <c r="I54" s="58"/>
      <c r="J54" s="58"/>
      <c r="K54" s="58"/>
    </row>
    <row r="55" spans="1:11" x14ac:dyDescent="0.2">
      <c r="A55" s="82" t="s">
        <v>194</v>
      </c>
      <c r="B55" s="24" t="s">
        <v>139</v>
      </c>
      <c r="C55" s="98"/>
      <c r="D55" s="100"/>
      <c r="E55" s="55">
        <v>18</v>
      </c>
      <c r="F55" s="57" t="s">
        <v>28</v>
      </c>
      <c r="G55" s="58"/>
      <c r="H55" s="58"/>
      <c r="I55" s="58"/>
      <c r="J55" s="58"/>
      <c r="K55" s="58"/>
    </row>
    <row r="56" spans="1:11" ht="30" x14ac:dyDescent="0.2">
      <c r="A56" s="87" t="s">
        <v>195</v>
      </c>
      <c r="B56" s="24" t="s">
        <v>140</v>
      </c>
      <c r="C56" s="98"/>
      <c r="D56" s="100"/>
      <c r="E56" s="79">
        <v>2</v>
      </c>
      <c r="F56" s="91" t="s">
        <v>28</v>
      </c>
      <c r="G56" s="58"/>
      <c r="H56" s="58"/>
      <c r="I56" s="58"/>
      <c r="J56" s="58"/>
      <c r="K56" s="58"/>
    </row>
    <row r="57" spans="1:11" ht="30" x14ac:dyDescent="0.2">
      <c r="A57" s="87" t="s">
        <v>196</v>
      </c>
      <c r="B57" s="24" t="s">
        <v>141</v>
      </c>
      <c r="C57" s="98"/>
      <c r="D57" s="100"/>
      <c r="E57" s="79">
        <v>1</v>
      </c>
      <c r="F57" s="91" t="s">
        <v>28</v>
      </c>
      <c r="G57" s="58"/>
      <c r="H57" s="58"/>
      <c r="I57" s="58"/>
      <c r="J57" s="58"/>
      <c r="K57" s="58"/>
    </row>
    <row r="58" spans="1:11" ht="30" x14ac:dyDescent="0.2">
      <c r="A58" s="87" t="s">
        <v>197</v>
      </c>
      <c r="B58" s="24" t="s">
        <v>142</v>
      </c>
      <c r="C58" s="98"/>
      <c r="D58" s="100"/>
      <c r="E58" s="79">
        <v>4</v>
      </c>
      <c r="F58" s="91" t="s">
        <v>28</v>
      </c>
      <c r="G58" s="58"/>
      <c r="H58" s="58"/>
      <c r="I58" s="58"/>
      <c r="J58" s="58"/>
      <c r="K58" s="58"/>
    </row>
    <row r="59" spans="1:11" ht="30" x14ac:dyDescent="0.2">
      <c r="A59" s="87" t="s">
        <v>198</v>
      </c>
      <c r="B59" s="24" t="s">
        <v>143</v>
      </c>
      <c r="C59" s="98"/>
      <c r="D59" s="100"/>
      <c r="E59" s="79">
        <v>4</v>
      </c>
      <c r="F59" s="91" t="s">
        <v>28</v>
      </c>
      <c r="G59" s="58"/>
      <c r="H59" s="58"/>
      <c r="I59" s="58"/>
      <c r="J59" s="58"/>
      <c r="K59" s="58"/>
    </row>
    <row r="60" spans="1:11" ht="30" x14ac:dyDescent="0.2">
      <c r="A60" s="87" t="s">
        <v>199</v>
      </c>
      <c r="B60" s="24" t="s">
        <v>235</v>
      </c>
      <c r="C60" s="101"/>
      <c r="D60" s="103"/>
      <c r="E60" s="79">
        <v>3</v>
      </c>
      <c r="F60" s="91" t="s">
        <v>28</v>
      </c>
      <c r="G60" s="58"/>
      <c r="H60" s="58"/>
      <c r="I60" s="58"/>
      <c r="J60" s="58"/>
      <c r="K60" s="58"/>
    </row>
    <row r="61" spans="1:11" x14ac:dyDescent="0.2">
      <c r="A61" s="23"/>
      <c r="B61" s="124" t="s">
        <v>18</v>
      </c>
      <c r="C61" s="124"/>
      <c r="D61" s="124"/>
      <c r="E61" s="124"/>
      <c r="F61" s="124"/>
      <c r="G61" s="124"/>
      <c r="H61" s="124"/>
      <c r="I61" s="124"/>
      <c r="J61" s="124"/>
      <c r="K61" s="27"/>
    </row>
    <row r="62" spans="1:11" ht="5" customHeight="1" x14ac:dyDescent="0.2">
      <c r="A62" s="131"/>
      <c r="B62" s="131"/>
      <c r="C62" s="131"/>
      <c r="D62" s="131"/>
      <c r="E62" s="131"/>
      <c r="F62" s="131"/>
      <c r="G62" s="131"/>
      <c r="H62" s="131"/>
      <c r="I62" s="131"/>
      <c r="J62" s="131"/>
      <c r="K62" s="131"/>
    </row>
    <row r="63" spans="1:11" ht="15.75" customHeight="1" x14ac:dyDescent="0.2">
      <c r="A63" s="76">
        <v>4</v>
      </c>
      <c r="B63" s="123" t="s">
        <v>144</v>
      </c>
      <c r="C63" s="123"/>
      <c r="D63" s="123"/>
      <c r="E63" s="123">
        <v>1</v>
      </c>
      <c r="F63" s="123" t="s">
        <v>0</v>
      </c>
      <c r="G63" s="123"/>
      <c r="H63" s="123"/>
      <c r="I63" s="123"/>
      <c r="J63" s="123"/>
      <c r="K63" s="123"/>
    </row>
    <row r="64" spans="1:11" x14ac:dyDescent="0.2">
      <c r="A64" s="81">
        <v>4.0999999999999996</v>
      </c>
      <c r="B64" s="32" t="s">
        <v>145</v>
      </c>
      <c r="C64" s="137"/>
      <c r="D64" s="138"/>
      <c r="E64" s="55">
        <v>1</v>
      </c>
      <c r="F64" s="28" t="s">
        <v>0</v>
      </c>
      <c r="G64" s="58"/>
      <c r="H64" s="58"/>
      <c r="I64" s="58"/>
      <c r="J64" s="58"/>
      <c r="K64" s="58"/>
    </row>
    <row r="65" spans="1:11" x14ac:dyDescent="0.2">
      <c r="A65" s="82" t="s">
        <v>200</v>
      </c>
      <c r="B65" s="24" t="s">
        <v>146</v>
      </c>
      <c r="C65" s="55">
        <v>24</v>
      </c>
      <c r="D65" s="55" t="s">
        <v>28</v>
      </c>
      <c r="E65" s="95"/>
      <c r="F65" s="96"/>
      <c r="G65" s="96"/>
      <c r="H65" s="96"/>
      <c r="I65" s="96"/>
      <c r="J65" s="96"/>
      <c r="K65" s="97"/>
    </row>
    <row r="66" spans="1:11" x14ac:dyDescent="0.2">
      <c r="A66" s="82" t="s">
        <v>201</v>
      </c>
      <c r="B66" s="24" t="s">
        <v>147</v>
      </c>
      <c r="C66" s="55">
        <v>6</v>
      </c>
      <c r="D66" s="55" t="s">
        <v>28</v>
      </c>
      <c r="E66" s="98"/>
      <c r="F66" s="99"/>
      <c r="G66" s="99"/>
      <c r="H66" s="99"/>
      <c r="I66" s="99"/>
      <c r="J66" s="99"/>
      <c r="K66" s="100"/>
    </row>
    <row r="67" spans="1:11" x14ac:dyDescent="0.2">
      <c r="A67" s="82" t="s">
        <v>202</v>
      </c>
      <c r="B67" s="24" t="s">
        <v>148</v>
      </c>
      <c r="C67" s="55">
        <v>4</v>
      </c>
      <c r="D67" s="55" t="s">
        <v>28</v>
      </c>
      <c r="E67" s="98"/>
      <c r="F67" s="99"/>
      <c r="G67" s="99"/>
      <c r="H67" s="99"/>
      <c r="I67" s="99"/>
      <c r="J67" s="99"/>
      <c r="K67" s="100"/>
    </row>
    <row r="68" spans="1:11" x14ac:dyDescent="0.2">
      <c r="A68" s="82" t="s">
        <v>203</v>
      </c>
      <c r="B68" s="24" t="s">
        <v>149</v>
      </c>
      <c r="C68" s="55">
        <v>24</v>
      </c>
      <c r="D68" s="55" t="s">
        <v>28</v>
      </c>
      <c r="E68" s="98"/>
      <c r="F68" s="99"/>
      <c r="G68" s="99"/>
      <c r="H68" s="99"/>
      <c r="I68" s="99"/>
      <c r="J68" s="99"/>
      <c r="K68" s="100"/>
    </row>
    <row r="69" spans="1:11" x14ac:dyDescent="0.2">
      <c r="A69" s="82" t="s">
        <v>204</v>
      </c>
      <c r="B69" s="24" t="s">
        <v>150</v>
      </c>
      <c r="C69" s="55">
        <v>24</v>
      </c>
      <c r="D69" s="55" t="s">
        <v>28</v>
      </c>
      <c r="E69" s="98"/>
      <c r="F69" s="99"/>
      <c r="G69" s="99"/>
      <c r="H69" s="99"/>
      <c r="I69" s="99"/>
      <c r="J69" s="99"/>
      <c r="K69" s="100"/>
    </row>
    <row r="70" spans="1:11" x14ac:dyDescent="0.2">
      <c r="A70" s="82" t="s">
        <v>205</v>
      </c>
      <c r="B70" s="24" t="s">
        <v>151</v>
      </c>
      <c r="C70" s="55">
        <v>6</v>
      </c>
      <c r="D70" s="55" t="s">
        <v>28</v>
      </c>
      <c r="E70" s="98"/>
      <c r="F70" s="99"/>
      <c r="G70" s="99"/>
      <c r="H70" s="99"/>
      <c r="I70" s="99"/>
      <c r="J70" s="99"/>
      <c r="K70" s="100"/>
    </row>
    <row r="71" spans="1:11" x14ac:dyDescent="0.2">
      <c r="A71" s="82" t="s">
        <v>206</v>
      </c>
      <c r="B71" s="24" t="s">
        <v>152</v>
      </c>
      <c r="C71" s="55">
        <v>1</v>
      </c>
      <c r="D71" s="55" t="s">
        <v>0</v>
      </c>
      <c r="E71" s="101"/>
      <c r="F71" s="102"/>
      <c r="G71" s="102"/>
      <c r="H71" s="102"/>
      <c r="I71" s="102"/>
      <c r="J71" s="102"/>
      <c r="K71" s="103"/>
    </row>
    <row r="72" spans="1:11" x14ac:dyDescent="0.2">
      <c r="A72" s="31" t="s">
        <v>207</v>
      </c>
      <c r="B72" s="32" t="s">
        <v>153</v>
      </c>
      <c r="C72" s="125"/>
      <c r="D72" s="126"/>
      <c r="E72" s="55">
        <v>1</v>
      </c>
      <c r="F72" s="28" t="s">
        <v>0</v>
      </c>
      <c r="G72" s="29"/>
      <c r="H72" s="29"/>
      <c r="I72" s="27"/>
      <c r="J72" s="27"/>
      <c r="K72" s="27"/>
    </row>
    <row r="73" spans="1:11" x14ac:dyDescent="0.2">
      <c r="A73" s="88" t="s">
        <v>208</v>
      </c>
      <c r="B73" s="32" t="s">
        <v>154</v>
      </c>
      <c r="C73" s="127"/>
      <c r="D73" s="128"/>
      <c r="E73" s="55">
        <v>1</v>
      </c>
      <c r="F73" s="28" t="s">
        <v>0</v>
      </c>
      <c r="G73" s="29"/>
      <c r="H73" s="29"/>
      <c r="I73" s="27"/>
      <c r="J73" s="27"/>
      <c r="K73" s="27"/>
    </row>
    <row r="74" spans="1:11" x14ac:dyDescent="0.2">
      <c r="A74" s="88" t="s">
        <v>209</v>
      </c>
      <c r="B74" s="32" t="s">
        <v>155</v>
      </c>
      <c r="C74" s="129"/>
      <c r="D74" s="130"/>
      <c r="E74" s="55">
        <v>1</v>
      </c>
      <c r="F74" s="28" t="s">
        <v>0</v>
      </c>
      <c r="G74" s="29"/>
      <c r="H74" s="29"/>
      <c r="I74" s="27"/>
      <c r="J74" s="27"/>
      <c r="K74" s="27"/>
    </row>
    <row r="75" spans="1:11" x14ac:dyDescent="0.2">
      <c r="A75" s="34"/>
      <c r="B75" s="134" t="s">
        <v>18</v>
      </c>
      <c r="C75" s="135"/>
      <c r="D75" s="135"/>
      <c r="E75" s="135"/>
      <c r="F75" s="135"/>
      <c r="G75" s="135"/>
      <c r="H75" s="135"/>
      <c r="I75" s="135"/>
      <c r="J75" s="136"/>
      <c r="K75" s="27"/>
    </row>
    <row r="76" spans="1:11" ht="5" customHeight="1" x14ac:dyDescent="0.2">
      <c r="A76" s="131"/>
      <c r="B76" s="131"/>
      <c r="C76" s="131"/>
      <c r="D76" s="131"/>
      <c r="E76" s="131"/>
      <c r="F76" s="131"/>
      <c r="G76" s="131"/>
      <c r="H76" s="131"/>
      <c r="I76" s="131"/>
      <c r="J76" s="131"/>
      <c r="K76" s="131"/>
    </row>
    <row r="77" spans="1:11" x14ac:dyDescent="0.2">
      <c r="A77" s="76">
        <v>5</v>
      </c>
      <c r="B77" s="123" t="s">
        <v>156</v>
      </c>
      <c r="C77" s="123"/>
      <c r="D77" s="123"/>
      <c r="E77" s="123">
        <v>1</v>
      </c>
      <c r="F77" s="123" t="s">
        <v>0</v>
      </c>
      <c r="G77" s="123"/>
      <c r="H77" s="123"/>
      <c r="I77" s="123"/>
      <c r="J77" s="123"/>
      <c r="K77" s="123"/>
    </row>
    <row r="78" spans="1:11" x14ac:dyDescent="0.2">
      <c r="A78" s="81">
        <v>5.0999999999999996</v>
      </c>
      <c r="B78" s="32" t="s">
        <v>157</v>
      </c>
      <c r="C78" s="92"/>
      <c r="D78" s="94"/>
      <c r="E78" s="55">
        <v>1</v>
      </c>
      <c r="F78" s="28" t="s">
        <v>0</v>
      </c>
      <c r="G78" s="73"/>
      <c r="H78" s="73"/>
      <c r="I78" s="73"/>
      <c r="J78" s="73"/>
      <c r="K78" s="73"/>
    </row>
    <row r="79" spans="1:11" x14ac:dyDescent="0.2">
      <c r="A79" s="82" t="s">
        <v>210</v>
      </c>
      <c r="B79" s="24" t="s">
        <v>232</v>
      </c>
      <c r="C79" s="55">
        <v>72</v>
      </c>
      <c r="D79" s="57" t="s">
        <v>28</v>
      </c>
      <c r="E79" s="95"/>
      <c r="F79" s="96"/>
      <c r="G79" s="96"/>
      <c r="H79" s="96"/>
      <c r="I79" s="96"/>
      <c r="J79" s="96"/>
      <c r="K79" s="97"/>
    </row>
    <row r="80" spans="1:11" x14ac:dyDescent="0.2">
      <c r="A80" s="82" t="s">
        <v>211</v>
      </c>
      <c r="B80" s="24" t="s">
        <v>158</v>
      </c>
      <c r="C80" s="55">
        <v>12</v>
      </c>
      <c r="D80" s="55" t="s">
        <v>28</v>
      </c>
      <c r="E80" s="98"/>
      <c r="F80" s="99"/>
      <c r="G80" s="99"/>
      <c r="H80" s="99"/>
      <c r="I80" s="99"/>
      <c r="J80" s="99"/>
      <c r="K80" s="100"/>
    </row>
    <row r="81" spans="1:11" x14ac:dyDescent="0.2">
      <c r="A81" s="82" t="s">
        <v>212</v>
      </c>
      <c r="B81" s="24" t="s">
        <v>159</v>
      </c>
      <c r="C81" s="55">
        <v>6</v>
      </c>
      <c r="D81" s="55" t="s">
        <v>28</v>
      </c>
      <c r="E81" s="98"/>
      <c r="F81" s="99"/>
      <c r="G81" s="99"/>
      <c r="H81" s="99"/>
      <c r="I81" s="99"/>
      <c r="J81" s="99"/>
      <c r="K81" s="100"/>
    </row>
    <row r="82" spans="1:11" x14ac:dyDescent="0.2">
      <c r="A82" s="82" t="s">
        <v>213</v>
      </c>
      <c r="B82" s="24" t="s">
        <v>233</v>
      </c>
      <c r="C82" s="89">
        <v>522</v>
      </c>
      <c r="D82" s="57" t="s">
        <v>118</v>
      </c>
      <c r="E82" s="98"/>
      <c r="F82" s="99"/>
      <c r="G82" s="99"/>
      <c r="H82" s="99"/>
      <c r="I82" s="99"/>
      <c r="J82" s="99"/>
      <c r="K82" s="100"/>
    </row>
    <row r="83" spans="1:11" x14ac:dyDescent="0.2">
      <c r="A83" s="82" t="s">
        <v>214</v>
      </c>
      <c r="B83" s="24" t="s">
        <v>160</v>
      </c>
      <c r="C83" s="55">
        <v>87</v>
      </c>
      <c r="D83" s="55" t="s">
        <v>117</v>
      </c>
      <c r="E83" s="98"/>
      <c r="F83" s="99"/>
      <c r="G83" s="99"/>
      <c r="H83" s="99"/>
      <c r="I83" s="99"/>
      <c r="J83" s="99"/>
      <c r="K83" s="100"/>
    </row>
    <row r="84" spans="1:11" x14ac:dyDescent="0.2">
      <c r="A84" s="82" t="s">
        <v>215</v>
      </c>
      <c r="B84" s="24" t="s">
        <v>161</v>
      </c>
      <c r="C84" s="55">
        <v>90</v>
      </c>
      <c r="D84" s="55" t="s">
        <v>28</v>
      </c>
      <c r="E84" s="98"/>
      <c r="F84" s="99"/>
      <c r="G84" s="99"/>
      <c r="H84" s="99"/>
      <c r="I84" s="99"/>
      <c r="J84" s="99"/>
      <c r="K84" s="100"/>
    </row>
    <row r="85" spans="1:11" x14ac:dyDescent="0.2">
      <c r="A85" s="82" t="s">
        <v>216</v>
      </c>
      <c r="B85" s="24" t="s">
        <v>162</v>
      </c>
      <c r="C85" s="55">
        <v>18</v>
      </c>
      <c r="D85" s="57" t="s">
        <v>28</v>
      </c>
      <c r="E85" s="98"/>
      <c r="F85" s="99"/>
      <c r="G85" s="99"/>
      <c r="H85" s="99"/>
      <c r="I85" s="99"/>
      <c r="J85" s="99"/>
      <c r="K85" s="100"/>
    </row>
    <row r="86" spans="1:11" x14ac:dyDescent="0.2">
      <c r="A86" s="82" t="s">
        <v>217</v>
      </c>
      <c r="B86" s="24" t="s">
        <v>163</v>
      </c>
      <c r="C86" s="55">
        <v>1</v>
      </c>
      <c r="D86" s="55" t="s">
        <v>0</v>
      </c>
      <c r="E86" s="101"/>
      <c r="F86" s="102"/>
      <c r="G86" s="102"/>
      <c r="H86" s="102"/>
      <c r="I86" s="102"/>
      <c r="J86" s="102"/>
      <c r="K86" s="103"/>
    </row>
    <row r="87" spans="1:11" x14ac:dyDescent="0.2">
      <c r="A87" s="81">
        <v>5.2</v>
      </c>
      <c r="B87" s="32" t="s">
        <v>164</v>
      </c>
      <c r="C87" s="92"/>
      <c r="D87" s="94"/>
      <c r="E87" s="55">
        <v>1</v>
      </c>
      <c r="F87" s="28" t="s">
        <v>0</v>
      </c>
      <c r="G87" s="73"/>
      <c r="H87" s="73"/>
      <c r="I87" s="73"/>
      <c r="J87" s="73"/>
      <c r="K87" s="73"/>
    </row>
    <row r="88" spans="1:11" x14ac:dyDescent="0.2">
      <c r="A88" s="82" t="s">
        <v>218</v>
      </c>
      <c r="B88" s="24" t="s">
        <v>165</v>
      </c>
      <c r="C88" s="55">
        <v>6</v>
      </c>
      <c r="D88" s="57" t="s">
        <v>116</v>
      </c>
      <c r="E88" s="95"/>
      <c r="F88" s="96"/>
      <c r="G88" s="96"/>
      <c r="H88" s="96"/>
      <c r="I88" s="96"/>
      <c r="J88" s="96"/>
      <c r="K88" s="97"/>
    </row>
    <row r="89" spans="1:11" x14ac:dyDescent="0.2">
      <c r="A89" s="82" t="s">
        <v>219</v>
      </c>
      <c r="B89" s="24" t="s">
        <v>166</v>
      </c>
      <c r="C89" s="55">
        <v>12</v>
      </c>
      <c r="D89" s="57" t="s">
        <v>117</v>
      </c>
      <c r="E89" s="98"/>
      <c r="F89" s="99"/>
      <c r="G89" s="99"/>
      <c r="H89" s="99"/>
      <c r="I89" s="99"/>
      <c r="J89" s="99"/>
      <c r="K89" s="100"/>
    </row>
    <row r="90" spans="1:11" x14ac:dyDescent="0.2">
      <c r="A90" s="82" t="s">
        <v>220</v>
      </c>
      <c r="B90" s="24" t="s">
        <v>167</v>
      </c>
      <c r="C90" s="55">
        <v>6</v>
      </c>
      <c r="D90" s="57" t="s">
        <v>28</v>
      </c>
      <c r="E90" s="98"/>
      <c r="F90" s="99"/>
      <c r="G90" s="99"/>
      <c r="H90" s="99"/>
      <c r="I90" s="99"/>
      <c r="J90" s="99"/>
      <c r="K90" s="100"/>
    </row>
    <row r="91" spans="1:11" x14ac:dyDescent="0.2">
      <c r="A91" s="82" t="s">
        <v>221</v>
      </c>
      <c r="B91" s="24" t="s">
        <v>234</v>
      </c>
      <c r="C91" s="55">
        <v>18</v>
      </c>
      <c r="D91" s="57" t="s">
        <v>28</v>
      </c>
      <c r="E91" s="98"/>
      <c r="F91" s="99"/>
      <c r="G91" s="99"/>
      <c r="H91" s="99"/>
      <c r="I91" s="99"/>
      <c r="J91" s="99"/>
      <c r="K91" s="100"/>
    </row>
    <row r="92" spans="1:11" x14ac:dyDescent="0.2">
      <c r="A92" s="82" t="s">
        <v>222</v>
      </c>
      <c r="B92" s="24" t="s">
        <v>233</v>
      </c>
      <c r="C92" s="89">
        <v>18</v>
      </c>
      <c r="D92" s="57" t="s">
        <v>118</v>
      </c>
      <c r="E92" s="98"/>
      <c r="F92" s="99"/>
      <c r="G92" s="99"/>
      <c r="H92" s="99"/>
      <c r="I92" s="99"/>
      <c r="J92" s="99"/>
      <c r="K92" s="100"/>
    </row>
    <row r="93" spans="1:11" x14ac:dyDescent="0.2">
      <c r="A93" s="82" t="s">
        <v>223</v>
      </c>
      <c r="B93" s="24" t="s">
        <v>160</v>
      </c>
      <c r="C93" s="55">
        <v>3</v>
      </c>
      <c r="D93" s="57" t="s">
        <v>117</v>
      </c>
      <c r="E93" s="98"/>
      <c r="F93" s="99"/>
      <c r="G93" s="99"/>
      <c r="H93" s="99"/>
      <c r="I93" s="99"/>
      <c r="J93" s="99"/>
      <c r="K93" s="100"/>
    </row>
    <row r="94" spans="1:11" x14ac:dyDescent="0.2">
      <c r="A94" s="82" t="s">
        <v>224</v>
      </c>
      <c r="B94" s="24" t="s">
        <v>161</v>
      </c>
      <c r="C94" s="55">
        <v>18</v>
      </c>
      <c r="D94" s="57" t="s">
        <v>28</v>
      </c>
      <c r="E94" s="98"/>
      <c r="F94" s="99"/>
      <c r="G94" s="99"/>
      <c r="H94" s="99"/>
      <c r="I94" s="99"/>
      <c r="J94" s="99"/>
      <c r="K94" s="100"/>
    </row>
    <row r="95" spans="1:11" x14ac:dyDescent="0.2">
      <c r="A95" s="82" t="s">
        <v>225</v>
      </c>
      <c r="B95" s="24" t="s">
        <v>163</v>
      </c>
      <c r="C95" s="55">
        <v>1</v>
      </c>
      <c r="D95" s="57" t="s">
        <v>0</v>
      </c>
      <c r="E95" s="101"/>
      <c r="F95" s="102"/>
      <c r="G95" s="102"/>
      <c r="H95" s="102"/>
      <c r="I95" s="102"/>
      <c r="J95" s="102"/>
      <c r="K95" s="103"/>
    </row>
    <row r="96" spans="1:11" x14ac:dyDescent="0.2">
      <c r="A96" s="81">
        <v>5.3</v>
      </c>
      <c r="B96" s="32" t="s">
        <v>168</v>
      </c>
      <c r="C96" s="92"/>
      <c r="D96" s="94"/>
      <c r="E96" s="55">
        <v>1</v>
      </c>
      <c r="F96" s="28" t="s">
        <v>0</v>
      </c>
      <c r="G96" s="73"/>
      <c r="H96" s="73"/>
      <c r="I96" s="73"/>
      <c r="J96" s="73"/>
      <c r="K96" s="73"/>
    </row>
    <row r="97" spans="1:11" x14ac:dyDescent="0.2">
      <c r="A97" s="82" t="s">
        <v>226</v>
      </c>
      <c r="B97" s="24" t="s">
        <v>169</v>
      </c>
      <c r="C97" s="89">
        <v>50</v>
      </c>
      <c r="D97" s="57" t="s">
        <v>118</v>
      </c>
      <c r="E97" s="104"/>
      <c r="F97" s="105"/>
      <c r="G97" s="105"/>
      <c r="H97" s="105"/>
      <c r="I97" s="105"/>
      <c r="J97" s="105"/>
      <c r="K97" s="106"/>
    </row>
    <row r="98" spans="1:11" x14ac:dyDescent="0.2">
      <c r="A98" s="82" t="s">
        <v>227</v>
      </c>
      <c r="B98" s="24" t="s">
        <v>170</v>
      </c>
      <c r="C98" s="55">
        <v>9</v>
      </c>
      <c r="D98" s="55" t="s">
        <v>117</v>
      </c>
      <c r="E98" s="107"/>
      <c r="F98" s="108"/>
      <c r="G98" s="108"/>
      <c r="H98" s="108"/>
      <c r="I98" s="108"/>
      <c r="J98" s="108"/>
      <c r="K98" s="109"/>
    </row>
    <row r="99" spans="1:11" x14ac:dyDescent="0.2">
      <c r="A99" s="82" t="s">
        <v>228</v>
      </c>
      <c r="B99" s="24" t="s">
        <v>171</v>
      </c>
      <c r="C99" s="55">
        <v>3</v>
      </c>
      <c r="D99" s="55" t="s">
        <v>117</v>
      </c>
      <c r="E99" s="107"/>
      <c r="F99" s="108"/>
      <c r="G99" s="108"/>
      <c r="H99" s="108"/>
      <c r="I99" s="108"/>
      <c r="J99" s="108"/>
      <c r="K99" s="109"/>
    </row>
    <row r="100" spans="1:11" x14ac:dyDescent="0.2">
      <c r="A100" s="82" t="s">
        <v>229</v>
      </c>
      <c r="B100" s="24" t="s">
        <v>172</v>
      </c>
      <c r="C100" s="55">
        <v>1</v>
      </c>
      <c r="D100" s="57" t="s">
        <v>28</v>
      </c>
      <c r="E100" s="107"/>
      <c r="F100" s="108"/>
      <c r="G100" s="108"/>
      <c r="H100" s="108"/>
      <c r="I100" s="108"/>
      <c r="J100" s="108"/>
      <c r="K100" s="109"/>
    </row>
    <row r="101" spans="1:11" x14ac:dyDescent="0.2">
      <c r="A101" s="82" t="s">
        <v>230</v>
      </c>
      <c r="B101" s="24" t="s">
        <v>173</v>
      </c>
      <c r="C101" s="55">
        <v>1</v>
      </c>
      <c r="D101" s="55" t="s">
        <v>28</v>
      </c>
      <c r="E101" s="107"/>
      <c r="F101" s="108"/>
      <c r="G101" s="108"/>
      <c r="H101" s="108"/>
      <c r="I101" s="108"/>
      <c r="J101" s="108"/>
      <c r="K101" s="109"/>
    </row>
    <row r="102" spans="1:11" x14ac:dyDescent="0.2">
      <c r="A102" s="82" t="s">
        <v>231</v>
      </c>
      <c r="B102" s="24" t="s">
        <v>163</v>
      </c>
      <c r="C102" s="55">
        <v>1</v>
      </c>
      <c r="D102" s="55" t="s">
        <v>0</v>
      </c>
      <c r="E102" s="110"/>
      <c r="F102" s="111"/>
      <c r="G102" s="111"/>
      <c r="H102" s="111"/>
      <c r="I102" s="111"/>
      <c r="J102" s="111"/>
      <c r="K102" s="112"/>
    </row>
    <row r="103" spans="1:11" ht="5" customHeight="1" x14ac:dyDescent="0.2">
      <c r="A103" s="131"/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</row>
    <row r="104" spans="1:11" ht="30" customHeight="1" x14ac:dyDescent="0.2">
      <c r="A104" s="35"/>
      <c r="B104" s="31" t="s">
        <v>20</v>
      </c>
      <c r="C104" s="131" t="s">
        <v>32</v>
      </c>
      <c r="D104" s="131"/>
      <c r="E104" s="131"/>
      <c r="F104" s="131"/>
      <c r="G104" s="131"/>
      <c r="H104" s="131"/>
      <c r="I104" s="131"/>
      <c r="J104" s="131"/>
      <c r="K104" s="36" t="s">
        <v>33</v>
      </c>
    </row>
    <row r="113" spans="1:11" x14ac:dyDescent="0.2">
      <c r="I113" s="132" t="s">
        <v>23</v>
      </c>
      <c r="J113" s="132"/>
      <c r="K113" s="132"/>
    </row>
    <row r="114" spans="1:11" ht="16" x14ac:dyDescent="0.2">
      <c r="C114" s="8"/>
      <c r="E114" s="8"/>
      <c r="I114" s="132" t="s">
        <v>22</v>
      </c>
      <c r="J114" s="132"/>
      <c r="K114" s="132"/>
    </row>
    <row r="115" spans="1:11" ht="16" x14ac:dyDescent="0.2">
      <c r="C115" s="9"/>
      <c r="E115" s="9"/>
      <c r="I115" s="132" t="s">
        <v>21</v>
      </c>
      <c r="J115" s="132"/>
      <c r="K115" s="132"/>
    </row>
    <row r="116" spans="1:11" ht="16" x14ac:dyDescent="0.2">
      <c r="C116" s="6"/>
      <c r="D116" s="15"/>
      <c r="E116" s="6"/>
      <c r="F116" s="15"/>
    </row>
    <row r="117" spans="1:11" ht="16" x14ac:dyDescent="0.2">
      <c r="C117" s="3"/>
      <c r="E117" s="3"/>
    </row>
    <row r="118" spans="1:11" ht="16" x14ac:dyDescent="0.2">
      <c r="C118" s="3"/>
      <c r="E118" s="3"/>
    </row>
    <row r="119" spans="1:11" ht="16" x14ac:dyDescent="0.2">
      <c r="C119" s="3"/>
      <c r="E119" s="3"/>
    </row>
    <row r="120" spans="1:11" ht="16" x14ac:dyDescent="0.2">
      <c r="A120" s="11"/>
      <c r="C120" s="4"/>
      <c r="E120" s="4"/>
    </row>
    <row r="121" spans="1:11" s="2" customFormat="1" ht="16" x14ac:dyDescent="0.2">
      <c r="A121" s="10"/>
      <c r="B121" s="1"/>
      <c r="C121" s="6"/>
      <c r="D121" s="14"/>
      <c r="E121" s="6"/>
      <c r="F121" s="14"/>
      <c r="G121"/>
      <c r="H121"/>
      <c r="I121" s="13"/>
      <c r="J121" s="13"/>
      <c r="K121" s="13"/>
    </row>
    <row r="122" spans="1:11" s="2" customFormat="1" ht="16" x14ac:dyDescent="0.2">
      <c r="A122" s="10"/>
      <c r="B122" s="1"/>
      <c r="C122" s="6"/>
      <c r="D122" s="14"/>
      <c r="E122" s="6"/>
      <c r="F122" s="14"/>
      <c r="G122"/>
      <c r="H122"/>
      <c r="I122" s="13"/>
      <c r="J122" s="13"/>
      <c r="K122" s="13"/>
    </row>
    <row r="123" spans="1:11" s="2" customFormat="1" ht="16" x14ac:dyDescent="0.2">
      <c r="A123" s="10"/>
      <c r="B123" s="1"/>
      <c r="C123" s="3"/>
      <c r="D123" s="14"/>
      <c r="E123" s="3"/>
      <c r="F123" s="14"/>
      <c r="G123"/>
      <c r="H123"/>
      <c r="I123" s="13"/>
      <c r="J123" s="13"/>
      <c r="K123" s="13"/>
    </row>
    <row r="124" spans="1:11" s="2" customFormat="1" ht="16" x14ac:dyDescent="0.2">
      <c r="A124" s="10"/>
      <c r="B124" s="1"/>
      <c r="C124" s="5"/>
      <c r="D124" s="14"/>
      <c r="E124" s="5"/>
      <c r="F124" s="14"/>
      <c r="G124"/>
      <c r="H124"/>
      <c r="I124" s="13"/>
      <c r="J124" s="13"/>
      <c r="K124" s="13"/>
    </row>
    <row r="125" spans="1:11" s="2" customFormat="1" ht="16" x14ac:dyDescent="0.2">
      <c r="A125" s="11"/>
      <c r="B125" s="1"/>
      <c r="C125" s="4"/>
      <c r="D125" s="14"/>
      <c r="E125" s="4"/>
      <c r="F125" s="14"/>
      <c r="G125"/>
      <c r="H125"/>
      <c r="I125" s="13"/>
      <c r="J125" s="13"/>
      <c r="K125" s="13"/>
    </row>
    <row r="126" spans="1:11" s="2" customFormat="1" ht="16" x14ac:dyDescent="0.2">
      <c r="A126" s="10"/>
      <c r="B126" s="1"/>
      <c r="C126" s="6"/>
      <c r="D126" s="14"/>
      <c r="E126" s="6"/>
      <c r="F126" s="14"/>
      <c r="G126"/>
      <c r="H126"/>
      <c r="I126" s="13"/>
      <c r="J126" s="13"/>
      <c r="K126" s="13"/>
    </row>
  </sheetData>
  <mergeCells count="61">
    <mergeCell ref="C22:D25"/>
    <mergeCell ref="C37:D37"/>
    <mergeCell ref="C30:D34"/>
    <mergeCell ref="C41:D42"/>
    <mergeCell ref="C46:D50"/>
    <mergeCell ref="B38:J38"/>
    <mergeCell ref="B61:J61"/>
    <mergeCell ref="C29:K29"/>
    <mergeCell ref="C40:K40"/>
    <mergeCell ref="B75:J75"/>
    <mergeCell ref="B51:J51"/>
    <mergeCell ref="A36:K36"/>
    <mergeCell ref="E65:K71"/>
    <mergeCell ref="C64:D64"/>
    <mergeCell ref="C72:D74"/>
    <mergeCell ref="C54:D60"/>
    <mergeCell ref="I113:K113"/>
    <mergeCell ref="I114:K114"/>
    <mergeCell ref="I115:K115"/>
    <mergeCell ref="B77:K77"/>
    <mergeCell ref="A103:K103"/>
    <mergeCell ref="C104:J104"/>
    <mergeCell ref="E79:K86"/>
    <mergeCell ref="K10:K13"/>
    <mergeCell ref="B15:K15"/>
    <mergeCell ref="B19:J19"/>
    <mergeCell ref="C16:D18"/>
    <mergeCell ref="B63:K63"/>
    <mergeCell ref="B43:J43"/>
    <mergeCell ref="B35:J35"/>
    <mergeCell ref="B26:J26"/>
    <mergeCell ref="A39:K39"/>
    <mergeCell ref="A20:K20"/>
    <mergeCell ref="A52:K52"/>
    <mergeCell ref="A62:K62"/>
    <mergeCell ref="B21:K21"/>
    <mergeCell ref="B28:K28"/>
    <mergeCell ref="A27:K27"/>
    <mergeCell ref="A44:K44"/>
    <mergeCell ref="C96:D96"/>
    <mergeCell ref="E97:K102"/>
    <mergeCell ref="A1:K3"/>
    <mergeCell ref="A9:K9"/>
    <mergeCell ref="A10:A13"/>
    <mergeCell ref="B10:B13"/>
    <mergeCell ref="C10:D11"/>
    <mergeCell ref="E10:F11"/>
    <mergeCell ref="I10:I13"/>
    <mergeCell ref="J10:J13"/>
    <mergeCell ref="G11:G13"/>
    <mergeCell ref="H11:H13"/>
    <mergeCell ref="C12:C13"/>
    <mergeCell ref="D12:D13"/>
    <mergeCell ref="E12:E13"/>
    <mergeCell ref="F12:F13"/>
    <mergeCell ref="C45:K45"/>
    <mergeCell ref="C53:K53"/>
    <mergeCell ref="C78:D78"/>
    <mergeCell ref="C87:D87"/>
    <mergeCell ref="E88:K95"/>
    <mergeCell ref="A76:K76"/>
  </mergeCells>
  <phoneticPr fontId="19" type="noConversion"/>
  <printOptions horizontalCentered="1"/>
  <pageMargins left="0.44685039399999998" right="0.44685039399999998" top="0.74803149606299202" bottom="0.511811023622047" header="0.31496062992126" footer="0.31496062992126"/>
  <pageSetup paperSize="256" scale="72" fitToHeight="0" orientation="landscape" r:id="rId1"/>
  <headerFooter>
    <oddHeader>&amp;LRefurbishment of Male and Female Toilets at Smith Hall Building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76AC5-014A-4FAD-8AE0-9FC0A9B0B710}">
  <sheetPr>
    <pageSetUpPr fitToPage="1"/>
  </sheetPr>
  <dimension ref="A1:K152"/>
  <sheetViews>
    <sheetView view="pageBreakPreview" topLeftCell="A27" zoomScale="98" zoomScaleNormal="100" zoomScaleSheetLayoutView="98" zoomScalePageLayoutView="69" workbookViewId="0">
      <selection activeCell="B53" sqref="B53"/>
    </sheetView>
  </sheetViews>
  <sheetFormatPr baseColWidth="10" defaultColWidth="8.83203125" defaultRowHeight="15" x14ac:dyDescent="0.2"/>
  <cols>
    <col min="1" max="1" width="9.5" style="10" customWidth="1"/>
    <col min="2" max="2" width="58.1640625" style="1" customWidth="1"/>
    <col min="3" max="3" width="7.6640625" style="7" customWidth="1"/>
    <col min="4" max="4" width="6.1640625" style="14" customWidth="1"/>
    <col min="5" max="5" width="7.6640625" style="7" customWidth="1"/>
    <col min="6" max="6" width="6.1640625" style="14" customWidth="1"/>
    <col min="7" max="8" width="14.6640625" customWidth="1"/>
    <col min="9" max="10" width="14.6640625" style="13" customWidth="1"/>
    <col min="11" max="11" width="15.5" style="13" customWidth="1"/>
  </cols>
  <sheetData>
    <row r="1" spans="1:11" x14ac:dyDescent="0.2">
      <c r="A1" s="113" t="s">
        <v>25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</row>
    <row r="2" spans="1:11" x14ac:dyDescent="0.2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</row>
    <row r="3" spans="1:11" x14ac:dyDescent="0.2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</row>
    <row r="4" spans="1:11" ht="1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7" t="s">
        <v>30</v>
      </c>
    </row>
    <row r="6" spans="1:11" x14ac:dyDescent="0.2">
      <c r="A6" s="18" t="s">
        <v>26</v>
      </c>
    </row>
    <row r="7" spans="1:11" x14ac:dyDescent="0.2">
      <c r="A7" s="18" t="s">
        <v>31</v>
      </c>
    </row>
    <row r="8" spans="1:11" x14ac:dyDescent="0.2">
      <c r="A8" s="12"/>
    </row>
    <row r="9" spans="1:11" ht="16" x14ac:dyDescent="0.2">
      <c r="A9" s="114" t="s">
        <v>19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</row>
    <row r="10" spans="1:11" ht="15" customHeight="1" x14ac:dyDescent="0.2">
      <c r="A10" s="160" t="s">
        <v>2</v>
      </c>
      <c r="B10" s="160" t="s">
        <v>3</v>
      </c>
      <c r="C10" s="162" t="s">
        <v>36</v>
      </c>
      <c r="D10" s="163"/>
      <c r="E10" s="162" t="s">
        <v>37</v>
      </c>
      <c r="F10" s="163"/>
      <c r="G10" s="19" t="s">
        <v>7</v>
      </c>
      <c r="H10" s="20" t="s">
        <v>1</v>
      </c>
      <c r="I10" s="116" t="s">
        <v>24</v>
      </c>
      <c r="J10" s="167" t="s">
        <v>8</v>
      </c>
      <c r="K10" s="169" t="s">
        <v>6</v>
      </c>
    </row>
    <row r="11" spans="1:11" ht="15" customHeight="1" x14ac:dyDescent="0.2">
      <c r="A11" s="161"/>
      <c r="B11" s="161"/>
      <c r="C11" s="164"/>
      <c r="D11" s="165"/>
      <c r="E11" s="164"/>
      <c r="F11" s="165"/>
      <c r="G11" s="118" t="s">
        <v>38</v>
      </c>
      <c r="H11" s="119" t="s">
        <v>35</v>
      </c>
      <c r="I11" s="116"/>
      <c r="J11" s="168"/>
      <c r="K11" s="170"/>
    </row>
    <row r="12" spans="1:11" ht="15" customHeight="1" x14ac:dyDescent="0.2">
      <c r="A12" s="161"/>
      <c r="B12" s="161"/>
      <c r="C12" s="173" t="s">
        <v>4</v>
      </c>
      <c r="D12" s="174" t="s">
        <v>5</v>
      </c>
      <c r="E12" s="173" t="s">
        <v>4</v>
      </c>
      <c r="F12" s="174" t="s">
        <v>5</v>
      </c>
      <c r="G12" s="118"/>
      <c r="H12" s="119"/>
      <c r="I12" s="116"/>
      <c r="J12" s="168"/>
      <c r="K12" s="170"/>
    </row>
    <row r="13" spans="1:11" ht="15" customHeight="1" x14ac:dyDescent="0.2">
      <c r="A13" s="161"/>
      <c r="B13" s="161"/>
      <c r="C13" s="173"/>
      <c r="D13" s="174"/>
      <c r="E13" s="173"/>
      <c r="F13" s="174"/>
      <c r="G13" s="171"/>
      <c r="H13" s="172"/>
      <c r="I13" s="166"/>
      <c r="J13" s="168"/>
      <c r="K13" s="170"/>
    </row>
    <row r="14" spans="1:11" x14ac:dyDescent="0.2">
      <c r="A14" s="21" t="s">
        <v>9</v>
      </c>
      <c r="B14" s="21" t="s">
        <v>10</v>
      </c>
      <c r="C14" s="21" t="s">
        <v>11</v>
      </c>
      <c r="D14" s="21" t="s">
        <v>12</v>
      </c>
      <c r="E14" s="21" t="s">
        <v>13</v>
      </c>
      <c r="F14" s="21" t="s">
        <v>14</v>
      </c>
      <c r="G14" s="22" t="s">
        <v>15</v>
      </c>
      <c r="H14" s="22" t="s">
        <v>27</v>
      </c>
      <c r="I14" s="22" t="s">
        <v>16</v>
      </c>
      <c r="J14" s="22" t="s">
        <v>17</v>
      </c>
      <c r="K14" s="22" t="s">
        <v>34</v>
      </c>
    </row>
    <row r="15" spans="1:11" ht="15" customHeight="1" x14ac:dyDescent="0.2">
      <c r="A15" s="49">
        <v>1</v>
      </c>
      <c r="B15" s="152" t="s">
        <v>29</v>
      </c>
      <c r="C15" s="153"/>
      <c r="D15" s="153"/>
      <c r="E15" s="153"/>
      <c r="F15" s="153"/>
      <c r="G15" s="153"/>
      <c r="H15" s="153"/>
      <c r="I15" s="153"/>
      <c r="J15" s="153"/>
      <c r="K15" s="154"/>
    </row>
    <row r="16" spans="1:11" x14ac:dyDescent="0.2">
      <c r="A16" s="23">
        <v>1.1000000000000001</v>
      </c>
      <c r="B16" s="24" t="str">
        <f>[1]BOQ!$B$45</f>
        <v>Mobilization &amp; Demobilization</v>
      </c>
      <c r="C16" s="125"/>
      <c r="D16" s="147"/>
      <c r="E16" s="54">
        <v>1</v>
      </c>
      <c r="F16" s="25" t="s">
        <v>0</v>
      </c>
      <c r="G16" s="26"/>
      <c r="H16" s="26"/>
      <c r="I16" s="27"/>
      <c r="J16" s="27"/>
      <c r="K16" s="27"/>
    </row>
    <row r="17" spans="1:11" x14ac:dyDescent="0.2">
      <c r="A17" s="23">
        <v>1.2000000000000002</v>
      </c>
      <c r="B17" s="24" t="str">
        <f>[1]BOQ!$B$46</f>
        <v>Construction Occupational Safety &amp; Health (New Normal)</v>
      </c>
      <c r="C17" s="125"/>
      <c r="D17" s="147"/>
      <c r="E17" s="54">
        <v>1</v>
      </c>
      <c r="F17" s="25" t="s">
        <v>0</v>
      </c>
      <c r="G17" s="26"/>
      <c r="H17" s="26"/>
      <c r="I17" s="27"/>
      <c r="J17" s="27"/>
      <c r="K17" s="27"/>
    </row>
    <row r="18" spans="1:11" x14ac:dyDescent="0.2">
      <c r="A18" s="23">
        <v>1.3000000000000003</v>
      </c>
      <c r="B18" s="24" t="str">
        <f>[1]BOQ!$B$47</f>
        <v>Temporary Facilities, Billboard and Barricade</v>
      </c>
      <c r="C18" s="125"/>
      <c r="D18" s="147"/>
      <c r="E18" s="55">
        <v>1</v>
      </c>
      <c r="F18" s="28" t="s">
        <v>0</v>
      </c>
      <c r="G18" s="29"/>
      <c r="H18" s="29"/>
      <c r="I18" s="27"/>
      <c r="J18" s="27"/>
      <c r="K18" s="27"/>
    </row>
    <row r="19" spans="1:11" x14ac:dyDescent="0.2">
      <c r="A19" s="23"/>
      <c r="B19" s="134" t="s">
        <v>18</v>
      </c>
      <c r="C19" s="135"/>
      <c r="D19" s="135"/>
      <c r="E19" s="135"/>
      <c r="F19" s="135"/>
      <c r="G19" s="135"/>
      <c r="H19" s="135"/>
      <c r="I19" s="135"/>
      <c r="J19" s="136"/>
      <c r="K19" s="30"/>
    </row>
    <row r="20" spans="1:11" ht="5" customHeight="1" x14ac:dyDescent="0.2">
      <c r="A20" s="131"/>
      <c r="B20" s="131"/>
      <c r="C20" s="131"/>
      <c r="D20" s="131"/>
      <c r="E20" s="131"/>
      <c r="F20" s="131"/>
      <c r="G20" s="131"/>
      <c r="H20" s="131"/>
      <c r="I20" s="131"/>
      <c r="J20" s="131"/>
      <c r="K20" s="131"/>
    </row>
    <row r="21" spans="1:11" x14ac:dyDescent="0.2">
      <c r="A21" s="48">
        <v>2</v>
      </c>
      <c r="B21" s="152" t="str">
        <f>[1]BOQ!$B$49</f>
        <v>Demolition, Hauling, Disposal, Siphonage and Repair Works</v>
      </c>
      <c r="C21" s="153"/>
      <c r="D21" s="153"/>
      <c r="E21" s="153"/>
      <c r="F21" s="153"/>
      <c r="G21" s="153"/>
      <c r="H21" s="153"/>
      <c r="I21" s="153"/>
      <c r="J21" s="153"/>
      <c r="K21" s="154"/>
    </row>
    <row r="22" spans="1:11" ht="60" x14ac:dyDescent="0.2">
      <c r="A22" s="23">
        <f>[1]BOQ!$A$50</f>
        <v>2.1</v>
      </c>
      <c r="B22" s="24" t="str">
        <f>[1]BOQ!$B$50</f>
        <v>Demolition/Removal of Existing  CHB walls, concrete slabs, steel pipes, electrical wires, plumbing pipes and fixtures, tiles &amp; floor finishes including topping, ceiling boards and frames, door &amp; jamb, windows, scraping of old paint, and all other affected areas, etc.</v>
      </c>
      <c r="C22" s="92"/>
      <c r="D22" s="94"/>
      <c r="E22" s="55">
        <f>[1]BOQ!$C$50</f>
        <v>1</v>
      </c>
      <c r="F22" s="28" t="s">
        <v>0</v>
      </c>
      <c r="G22" s="26"/>
      <c r="H22" s="26"/>
      <c r="I22" s="27"/>
      <c r="J22" s="27"/>
      <c r="K22" s="27"/>
    </row>
    <row r="23" spans="1:11" x14ac:dyDescent="0.2">
      <c r="A23" s="23">
        <f>[1]BOQ!$A$51</f>
        <v>2.2000000000000002</v>
      </c>
      <c r="B23" s="24" t="str">
        <f>[1]BOQ!$B$51</f>
        <v>Hauling and Disposal of Debris and Scrap Materials from affected areas</v>
      </c>
      <c r="C23" s="92"/>
      <c r="D23" s="94"/>
      <c r="E23" s="55">
        <f>[1]BOQ!$C$50</f>
        <v>1</v>
      </c>
      <c r="F23" s="28" t="s">
        <v>0</v>
      </c>
      <c r="G23" s="26"/>
      <c r="H23" s="26"/>
      <c r="I23" s="27"/>
      <c r="J23" s="27"/>
      <c r="K23" s="27"/>
    </row>
    <row r="24" spans="1:11" ht="25.5" customHeight="1" x14ac:dyDescent="0.2">
      <c r="A24" s="23">
        <f>[1]BOQ!$A$52</f>
        <v>2.3000000000000003</v>
      </c>
      <c r="B24" s="24" t="str">
        <f>[1]BOQ!$B$52</f>
        <v>Repair and Repaint of Existing Walls and all affected/damaged areas</v>
      </c>
      <c r="C24" s="92"/>
      <c r="D24" s="94"/>
      <c r="E24" s="55">
        <f>[1]BOQ!$C$50</f>
        <v>1</v>
      </c>
      <c r="F24" s="28" t="s">
        <v>0</v>
      </c>
      <c r="G24" s="26"/>
      <c r="H24" s="26"/>
      <c r="I24" s="27"/>
      <c r="J24" s="27"/>
      <c r="K24" s="27"/>
    </row>
    <row r="25" spans="1:11" x14ac:dyDescent="0.2">
      <c r="A25" s="23">
        <f>[1]BOQ!$A$53</f>
        <v>2.4000000000000004</v>
      </c>
      <c r="B25" s="24" t="str">
        <f>[1]BOQ!$B$53</f>
        <v>Siphoning of existing septic tank</v>
      </c>
      <c r="C25" s="92"/>
      <c r="D25" s="94"/>
      <c r="E25" s="55">
        <f>[1]BOQ!$C$50</f>
        <v>1</v>
      </c>
      <c r="F25" s="28" t="s">
        <v>0</v>
      </c>
      <c r="G25" s="26"/>
      <c r="H25" s="26"/>
      <c r="I25" s="27"/>
      <c r="J25" s="27"/>
      <c r="K25" s="27"/>
    </row>
    <row r="26" spans="1:11" ht="28.5" customHeight="1" x14ac:dyDescent="0.2">
      <c r="A26" s="23">
        <f>[1]BOQ!$A$54</f>
        <v>2.5000000000000004</v>
      </c>
      <c r="B26" s="24" t="str">
        <f>[1]BOQ!$B$54</f>
        <v>Demolition, Hauling, Disposal and Repair Works ( water line source, plumbing pipes and fixtures and all other affected areas, etc.)</v>
      </c>
      <c r="C26" s="92"/>
      <c r="D26" s="94"/>
      <c r="E26" s="55">
        <f>[1]BOQ!$C$50</f>
        <v>1</v>
      </c>
      <c r="F26" s="28" t="s">
        <v>0</v>
      </c>
      <c r="G26" s="26"/>
      <c r="H26" s="26"/>
      <c r="I26" s="27"/>
      <c r="J26" s="27"/>
      <c r="K26" s="27"/>
    </row>
    <row r="27" spans="1:11" ht="45" x14ac:dyDescent="0.2">
      <c r="A27" s="23">
        <f>[1]BOQ!$A$55</f>
        <v>2.6000000000000005</v>
      </c>
      <c r="B27" s="24" t="str">
        <f>[1]BOQ!$B$55</f>
        <v>Demolition, Hauling, Disposal and Repair Works ( paver blocks, concrete pavement along water line source, plumbing pipes and fixtures and all other affected areas, etc.)</v>
      </c>
      <c r="C27" s="92"/>
      <c r="D27" s="94"/>
      <c r="E27" s="55">
        <f>[1]BOQ!$C$50</f>
        <v>1</v>
      </c>
      <c r="F27" s="28" t="s">
        <v>0</v>
      </c>
      <c r="G27" s="26"/>
      <c r="H27" s="26"/>
      <c r="I27" s="27"/>
      <c r="J27" s="27"/>
      <c r="K27" s="27"/>
    </row>
    <row r="28" spans="1:11" x14ac:dyDescent="0.2">
      <c r="A28" s="31"/>
      <c r="B28" s="134" t="s">
        <v>18</v>
      </c>
      <c r="C28" s="135"/>
      <c r="D28" s="135"/>
      <c r="E28" s="135"/>
      <c r="F28" s="135"/>
      <c r="G28" s="135"/>
      <c r="H28" s="135"/>
      <c r="I28" s="135"/>
      <c r="J28" s="136"/>
      <c r="K28" s="27"/>
    </row>
    <row r="29" spans="1:11" ht="5" customHeight="1" x14ac:dyDescent="0.2">
      <c r="A29" s="131"/>
      <c r="B29" s="131"/>
      <c r="C29" s="131"/>
      <c r="D29" s="131"/>
      <c r="E29" s="131"/>
      <c r="F29" s="131"/>
      <c r="G29" s="131"/>
      <c r="H29" s="131"/>
      <c r="I29" s="131"/>
      <c r="J29" s="131"/>
      <c r="K29" s="131"/>
    </row>
    <row r="30" spans="1:11" x14ac:dyDescent="0.2">
      <c r="A30" s="47">
        <f>[2]BOQ!$A$57</f>
        <v>3</v>
      </c>
      <c r="B30" s="152" t="str">
        <f>[2]BOQ!$B$57</f>
        <v>Architectural Works</v>
      </c>
      <c r="C30" s="153"/>
      <c r="D30" s="153"/>
      <c r="E30" s="153"/>
      <c r="F30" s="153"/>
      <c r="G30" s="153"/>
      <c r="H30" s="153"/>
      <c r="I30" s="153"/>
      <c r="J30" s="153"/>
      <c r="K30" s="154"/>
    </row>
    <row r="31" spans="1:11" x14ac:dyDescent="0.2">
      <c r="A31" s="46">
        <f>[2]BOQ!$A$58</f>
        <v>3.1</v>
      </c>
      <c r="B31" s="37" t="str">
        <f>[1]BOQ!$B$58</f>
        <v>Floor and Wall Finishing Works</v>
      </c>
      <c r="C31" s="52"/>
      <c r="D31" s="53"/>
      <c r="E31" s="55">
        <v>1</v>
      </c>
      <c r="F31" s="38" t="s">
        <v>0</v>
      </c>
      <c r="G31" s="58"/>
      <c r="H31" s="58"/>
      <c r="I31" s="58"/>
      <c r="J31" s="58"/>
      <c r="K31" s="58"/>
    </row>
    <row r="32" spans="1:11" ht="30" hidden="1" x14ac:dyDescent="0.2">
      <c r="A32" s="43" t="str">
        <f>[2]BOQ!$A$59</f>
        <v>3.1.1</v>
      </c>
      <c r="B32" s="42" t="str">
        <f>[2]BOQ!$B$59</f>
        <v>600 mm x 600 mm Non Skid Porcelain Floor Tiles including adhesive, grout and topping</v>
      </c>
      <c r="C32" s="41">
        <v>171</v>
      </c>
      <c r="D32" s="28" t="s">
        <v>39</v>
      </c>
      <c r="E32" s="65"/>
      <c r="F32" s="66"/>
      <c r="G32" s="66"/>
      <c r="H32" s="66"/>
      <c r="I32" s="66"/>
      <c r="J32" s="66"/>
      <c r="K32" s="67"/>
    </row>
    <row r="33" spans="1:11" hidden="1" x14ac:dyDescent="0.2">
      <c r="A33" s="43" t="str">
        <f>[2]BOQ!$A$60</f>
        <v>3.1.2</v>
      </c>
      <c r="B33" s="42" t="str">
        <f>[2]BOQ!$B$60</f>
        <v>300 mm x 600 mm Ceramic Wall Tiles including adhesive, grout and topping</v>
      </c>
      <c r="C33" s="41">
        <v>378</v>
      </c>
      <c r="D33" s="28" t="s">
        <v>39</v>
      </c>
      <c r="E33" s="68"/>
      <c r="F33" s="69"/>
      <c r="G33" s="69"/>
      <c r="H33" s="69"/>
      <c r="I33" s="69"/>
      <c r="J33" s="69"/>
      <c r="K33" s="70"/>
    </row>
    <row r="34" spans="1:11" ht="45" hidden="1" x14ac:dyDescent="0.2">
      <c r="A34" s="43" t="str">
        <f>[2]BOQ!$A$61</f>
        <v>3.3.3</v>
      </c>
      <c r="B34" s="42" t="str">
        <f>[2]BOQ!$B$61</f>
        <v>Waterproofing of flooring for second and third floor toilet at 0.10 m height  interior perimeter wall (surface preparation, appplication of 5 coats of cementitious waterproofing)</v>
      </c>
      <c r="C34" s="56">
        <v>140</v>
      </c>
      <c r="D34" s="57" t="s">
        <v>39</v>
      </c>
      <c r="E34" s="68"/>
      <c r="F34" s="69"/>
      <c r="G34" s="69"/>
      <c r="H34" s="69"/>
      <c r="I34" s="69"/>
      <c r="J34" s="69"/>
      <c r="K34" s="70"/>
    </row>
    <row r="35" spans="1:11" x14ac:dyDescent="0.2">
      <c r="A35" s="46">
        <f>[2]BOQ!$A$62</f>
        <v>3.2</v>
      </c>
      <c r="B35" s="37" t="str">
        <f>[1]BOQ!$B$61</f>
        <v>Ceiling Works</v>
      </c>
      <c r="C35" s="133"/>
      <c r="D35" s="133"/>
      <c r="E35" s="55">
        <v>1</v>
      </c>
      <c r="F35" s="28" t="s">
        <v>0</v>
      </c>
      <c r="G35" s="58"/>
      <c r="H35" s="58"/>
      <c r="I35" s="58"/>
      <c r="J35" s="58"/>
      <c r="K35" s="58"/>
    </row>
    <row r="36" spans="1:11" hidden="1" x14ac:dyDescent="0.2">
      <c r="A36" s="43" t="str">
        <f>[2]BOQ!$A$63</f>
        <v>3.2.1</v>
      </c>
      <c r="B36" s="42" t="str">
        <f>[1]BOQ!$B$62</f>
        <v>6 mm thk. Fiber Cement Board Ceiling on Metal Furring Framing System</v>
      </c>
      <c r="C36" s="56">
        <v>210</v>
      </c>
      <c r="D36" s="57" t="s">
        <v>39</v>
      </c>
      <c r="E36" s="68"/>
      <c r="F36" s="69"/>
      <c r="G36" s="69"/>
      <c r="H36" s="69"/>
      <c r="I36" s="69"/>
      <c r="J36" s="69"/>
      <c r="K36" s="70"/>
    </row>
    <row r="37" spans="1:11" x14ac:dyDescent="0.2">
      <c r="A37" s="44">
        <f>[2]BOQ!$A$64</f>
        <v>3.3</v>
      </c>
      <c r="B37" s="32" t="str">
        <f>[1]BOQ!$B$63</f>
        <v>Painting Works</v>
      </c>
      <c r="C37" s="92"/>
      <c r="D37" s="94"/>
      <c r="E37" s="68"/>
      <c r="F37" s="69"/>
      <c r="G37" s="69"/>
      <c r="H37" s="69"/>
      <c r="I37" s="69"/>
      <c r="J37" s="69"/>
      <c r="K37" s="70"/>
    </row>
    <row r="38" spans="1:11" ht="30" hidden="1" x14ac:dyDescent="0.2">
      <c r="A38" s="23" t="str">
        <f>[2]BOQ!$A$65</f>
        <v>3.3.1</v>
      </c>
      <c r="B38" s="24" t="str" cm="1">
        <f t="array" ref="B38:B39">[1]BOQ!$B$64:$B$65</f>
        <v>Off-White Semi-Gloss Latex Paint Finish on Interior Walls, etc.  (surface preparation, primer and at least 2 top coats)</v>
      </c>
      <c r="C38" s="41">
        <v>377.7</v>
      </c>
      <c r="D38" s="28" t="s">
        <v>39</v>
      </c>
      <c r="E38" s="68"/>
      <c r="F38" s="69"/>
      <c r="G38" s="69"/>
      <c r="H38" s="69"/>
      <c r="I38" s="69"/>
      <c r="J38" s="69"/>
      <c r="K38" s="70"/>
    </row>
    <row r="39" spans="1:11" ht="30" hidden="1" x14ac:dyDescent="0.2">
      <c r="A39" s="23" t="str">
        <f>[2]BOQ!$A$66</f>
        <v>3.3.2</v>
      </c>
      <c r="B39" s="24" t="str">
        <v xml:space="preserve"> Flat Latex Paint Finish on Ceiling (surface preparation, primer and at least 2 top coats)</v>
      </c>
      <c r="C39" s="71">
        <v>210</v>
      </c>
      <c r="D39" s="72" t="s">
        <v>39</v>
      </c>
      <c r="E39" s="68"/>
      <c r="F39" s="69"/>
      <c r="G39" s="69"/>
      <c r="H39" s="69"/>
      <c r="I39" s="69"/>
      <c r="J39" s="69"/>
      <c r="K39" s="70"/>
    </row>
    <row r="40" spans="1:11" x14ac:dyDescent="0.2">
      <c r="A40" s="44">
        <f>[2]BOQ!$A$67</f>
        <v>3.4</v>
      </c>
      <c r="B40" s="32" t="str">
        <f>[2]BOQ!$B$67</f>
        <v>Signage</v>
      </c>
      <c r="C40" s="133"/>
      <c r="D40" s="133"/>
      <c r="E40" s="55">
        <v>1</v>
      </c>
      <c r="F40" s="38" t="s">
        <v>0</v>
      </c>
      <c r="G40" s="58"/>
      <c r="H40" s="58"/>
      <c r="I40" s="58"/>
      <c r="J40" s="58"/>
      <c r="K40" s="58"/>
    </row>
    <row r="41" spans="1:11" ht="45" hidden="1" x14ac:dyDescent="0.2">
      <c r="A41" s="23" t="s">
        <v>46</v>
      </c>
      <c r="B41" s="24" t="s">
        <v>54</v>
      </c>
      <c r="C41" s="59"/>
      <c r="D41" s="60"/>
      <c r="E41" s="60"/>
      <c r="F41" s="60"/>
      <c r="G41" s="60"/>
      <c r="H41" s="60"/>
      <c r="I41" s="60"/>
      <c r="J41" s="60"/>
      <c r="K41" s="61"/>
    </row>
    <row r="42" spans="1:11" ht="45" hidden="1" x14ac:dyDescent="0.2">
      <c r="A42" s="23" t="s">
        <v>47</v>
      </c>
      <c r="B42" s="24" t="s">
        <v>55</v>
      </c>
      <c r="C42" s="62"/>
      <c r="D42" s="63"/>
      <c r="E42" s="63"/>
      <c r="F42" s="63"/>
      <c r="G42" s="63"/>
      <c r="H42" s="63"/>
      <c r="I42" s="63"/>
      <c r="J42" s="63"/>
      <c r="K42" s="64"/>
    </row>
    <row r="43" spans="1:11" ht="45" hidden="1" x14ac:dyDescent="0.2">
      <c r="A43" s="23" t="s">
        <v>48</v>
      </c>
      <c r="B43" s="24" t="s">
        <v>41</v>
      </c>
      <c r="C43" s="62"/>
      <c r="D43" s="63"/>
      <c r="E43" s="63"/>
      <c r="F43" s="63"/>
      <c r="G43" s="63"/>
      <c r="H43" s="63"/>
      <c r="I43" s="63"/>
      <c r="J43" s="63"/>
      <c r="K43" s="64"/>
    </row>
    <row r="44" spans="1:11" ht="45" hidden="1" x14ac:dyDescent="0.2">
      <c r="A44" s="23" t="s">
        <v>49</v>
      </c>
      <c r="B44" s="24" t="s">
        <v>42</v>
      </c>
      <c r="C44" s="62"/>
      <c r="D44" s="63"/>
      <c r="E44" s="63"/>
      <c r="F44" s="63"/>
      <c r="G44" s="63"/>
      <c r="H44" s="63"/>
      <c r="I44" s="63"/>
      <c r="J44" s="63"/>
      <c r="K44" s="64"/>
    </row>
    <row r="45" spans="1:11" ht="45" hidden="1" x14ac:dyDescent="0.2">
      <c r="A45" s="23" t="s">
        <v>50</v>
      </c>
      <c r="B45" s="24" t="s">
        <v>43</v>
      </c>
      <c r="C45" s="62"/>
      <c r="D45" s="63"/>
      <c r="E45" s="63"/>
      <c r="F45" s="63"/>
      <c r="G45" s="63"/>
      <c r="H45" s="63"/>
      <c r="I45" s="63"/>
      <c r="J45" s="63"/>
      <c r="K45" s="64"/>
    </row>
    <row r="46" spans="1:11" ht="45" hidden="1" x14ac:dyDescent="0.2">
      <c r="A46" s="23" t="s">
        <v>51</v>
      </c>
      <c r="B46" s="24" t="s">
        <v>44</v>
      </c>
      <c r="C46" s="62"/>
      <c r="D46" s="63"/>
      <c r="E46" s="63"/>
      <c r="F46" s="63"/>
      <c r="G46" s="63"/>
      <c r="H46" s="63"/>
      <c r="I46" s="63"/>
      <c r="J46" s="63"/>
      <c r="K46" s="64"/>
    </row>
    <row r="47" spans="1:11" ht="30" hidden="1" x14ac:dyDescent="0.2">
      <c r="A47" s="23" t="s">
        <v>52</v>
      </c>
      <c r="B47" s="24" t="s">
        <v>45</v>
      </c>
      <c r="C47" s="62"/>
      <c r="D47" s="63"/>
      <c r="E47" s="63"/>
      <c r="F47" s="63"/>
      <c r="G47" s="63"/>
      <c r="H47" s="63"/>
      <c r="I47" s="63"/>
      <c r="J47" s="63"/>
      <c r="K47" s="64"/>
    </row>
    <row r="48" spans="1:11" ht="45" x14ac:dyDescent="0.2">
      <c r="A48" s="44" t="str">
        <f>[2]BOQ!$A$75</f>
        <v>3.5.6</v>
      </c>
      <c r="B48" s="32" t="str">
        <f>[2]BOQ!$B$75</f>
        <v>W4- 1.20 m x 2.10 m x 6.0 mm thk. Bronze Coated One-Way Reflective Glass (Exterior) with White Powder Coated Aluminum Awning Window and complete accessories</v>
      </c>
      <c r="C48" s="158"/>
      <c r="D48" s="158"/>
      <c r="E48" s="55">
        <v>1</v>
      </c>
      <c r="F48" s="28" t="s">
        <v>0</v>
      </c>
      <c r="G48" s="58"/>
      <c r="H48" s="58"/>
      <c r="I48" s="58"/>
      <c r="J48" s="58"/>
      <c r="K48" s="58"/>
    </row>
    <row r="49" spans="1:11" ht="30" hidden="1" x14ac:dyDescent="0.2">
      <c r="A49" s="23" t="s">
        <v>53</v>
      </c>
      <c r="B49" s="24" t="str">
        <f>[2]BOQ!$B$76</f>
        <v xml:space="preserve">12mm thk waterproof compact laminated board urinal partition including 0.5mm stainless steel angle bracket with complete accessories </v>
      </c>
      <c r="C49" s="62"/>
      <c r="D49" s="63"/>
      <c r="E49" s="63"/>
      <c r="F49" s="63"/>
      <c r="G49" s="63"/>
      <c r="H49" s="63"/>
      <c r="I49" s="63"/>
      <c r="J49" s="63"/>
      <c r="K49" s="64"/>
    </row>
    <row r="50" spans="1:11" x14ac:dyDescent="0.2">
      <c r="A50" s="23"/>
      <c r="B50" s="134" t="s">
        <v>18</v>
      </c>
      <c r="C50" s="135"/>
      <c r="D50" s="135"/>
      <c r="E50" s="135"/>
      <c r="F50" s="135"/>
      <c r="G50" s="135"/>
      <c r="H50" s="135"/>
      <c r="I50" s="135"/>
      <c r="J50" s="136"/>
      <c r="K50" s="27"/>
    </row>
    <row r="51" spans="1:11" ht="5" customHeight="1" x14ac:dyDescent="0.2">
      <c r="A51" s="150"/>
      <c r="B51" s="151"/>
      <c r="C51" s="151"/>
      <c r="D51" s="151"/>
      <c r="E51" s="151"/>
      <c r="F51" s="151"/>
      <c r="G51" s="151"/>
      <c r="H51" s="151"/>
      <c r="I51" s="151"/>
      <c r="J51" s="151"/>
      <c r="K51" s="159"/>
    </row>
    <row r="52" spans="1:11" ht="15.75" customHeight="1" x14ac:dyDescent="0.2">
      <c r="A52" s="47">
        <f>[2]BOQ!$A$78</f>
        <v>4</v>
      </c>
      <c r="B52" s="152" t="str">
        <f>[1]BOQ!$B$105</f>
        <v>Plumbing Works</v>
      </c>
      <c r="C52" s="153"/>
      <c r="D52" s="153"/>
      <c r="E52" s="153">
        <v>1</v>
      </c>
      <c r="F52" s="153" t="s">
        <v>0</v>
      </c>
      <c r="G52" s="153"/>
      <c r="H52" s="153"/>
      <c r="I52" s="153"/>
      <c r="J52" s="153"/>
      <c r="K52" s="154"/>
    </row>
    <row r="53" spans="1:11" x14ac:dyDescent="0.2">
      <c r="A53" s="44">
        <v>4.0999999999999996</v>
      </c>
      <c r="B53" s="32" t="str">
        <f>[1]BOQ!$B$124</f>
        <v>Plumbing Fixtures</v>
      </c>
      <c r="C53" s="92"/>
      <c r="D53" s="94"/>
      <c r="E53" s="55">
        <v>1</v>
      </c>
      <c r="F53" s="38" t="s">
        <v>0</v>
      </c>
      <c r="G53" s="39"/>
      <c r="H53" s="39"/>
      <c r="I53" s="40"/>
      <c r="J53" s="40"/>
      <c r="K53" s="40"/>
    </row>
    <row r="54" spans="1:11" ht="30" hidden="1" x14ac:dyDescent="0.2">
      <c r="A54" s="23" t="s">
        <v>56</v>
      </c>
      <c r="B54" s="24" t="str">
        <f>[1]BOQ!$B$125</f>
        <v>3.50 m length x 0.60 m width Concrete Counter finish with Black Blue Emerald Solid Granite Countertop  including  perimeter sidings</v>
      </c>
      <c r="C54" s="125"/>
      <c r="D54" s="147"/>
      <c r="E54" s="147"/>
      <c r="F54" s="147"/>
      <c r="G54" s="147"/>
      <c r="H54" s="147"/>
      <c r="I54" s="147"/>
      <c r="J54" s="147"/>
      <c r="K54" s="126"/>
    </row>
    <row r="55" spans="1:11" ht="30" hidden="1" x14ac:dyDescent="0.2">
      <c r="A55" s="23" t="s">
        <v>57</v>
      </c>
      <c r="B55" s="24" t="str" cm="1">
        <f t="array" ref="B55:B57">[1]BOQ!$B$126:$B$128</f>
        <v>1.50 m length x 0.60 m width Concrete Counter finish with Black Blue Emerald Solid Granite Countertop  including  perimeter sidings</v>
      </c>
      <c r="C55" s="127"/>
      <c r="D55" s="148"/>
      <c r="E55" s="148"/>
      <c r="F55" s="148"/>
      <c r="G55" s="148"/>
      <c r="H55" s="148"/>
      <c r="I55" s="148"/>
      <c r="J55" s="148"/>
      <c r="K55" s="128"/>
    </row>
    <row r="56" spans="1:11" ht="30" hidden="1" x14ac:dyDescent="0.2">
      <c r="A56" s="23" t="s">
        <v>58</v>
      </c>
      <c r="B56" s="24" t="str">
        <v>Drop-in sink with single handle type faucet S304 stainless finish  and complete accessories (valve, p-trap, etc.)</v>
      </c>
      <c r="C56" s="127"/>
      <c r="D56" s="148"/>
      <c r="E56" s="148"/>
      <c r="F56" s="148"/>
      <c r="G56" s="148"/>
      <c r="H56" s="148"/>
      <c r="I56" s="148"/>
      <c r="J56" s="148"/>
      <c r="K56" s="128"/>
    </row>
    <row r="57" spans="1:11" ht="30" hidden="1" x14ac:dyDescent="0.2">
      <c r="A57" s="23" t="s">
        <v>59</v>
      </c>
      <c r="B57" s="24" t="str">
        <v>Wall Hung Urinal, top inlet urinal water saving w/ button type flush valve 0.8Gpf manual automatic shutoff and complete accessories (valve, etc.)</v>
      </c>
      <c r="C57" s="127"/>
      <c r="D57" s="148"/>
      <c r="E57" s="148"/>
      <c r="F57" s="148"/>
      <c r="G57" s="148"/>
      <c r="H57" s="148"/>
      <c r="I57" s="148"/>
      <c r="J57" s="148"/>
      <c r="K57" s="128"/>
    </row>
    <row r="58" spans="1:11" ht="45" hidden="1" x14ac:dyDescent="0.2">
      <c r="A58" s="23" t="s">
        <v>60</v>
      </c>
      <c r="B58" s="24" t="str" cm="1">
        <f t="array" ref="B58:B63">[1]BOQ!$B$129:$B$134</f>
        <v>Water Closet Dual Flush, push button type w/ heavy duty S304 stainless Bidet Faucet and complete accessories– 4/6 liters standard or equal water closet pan and cistern complete with heavy duty soft closing seat and cover (water saving)</v>
      </c>
      <c r="C58" s="127"/>
      <c r="D58" s="148"/>
      <c r="E58" s="148"/>
      <c r="F58" s="148"/>
      <c r="G58" s="148"/>
      <c r="H58" s="148"/>
      <c r="I58" s="148"/>
      <c r="J58" s="148"/>
      <c r="K58" s="128"/>
    </row>
    <row r="59" spans="1:11" hidden="1" x14ac:dyDescent="0.2">
      <c r="A59" s="23" t="s">
        <v>61</v>
      </c>
      <c r="B59" s="24" t="str">
        <v>6" x 6" Stainless S304 Floor Drain</v>
      </c>
      <c r="C59" s="127"/>
      <c r="D59" s="148"/>
      <c r="E59" s="148"/>
      <c r="F59" s="148"/>
      <c r="G59" s="148"/>
      <c r="H59" s="148"/>
      <c r="I59" s="148"/>
      <c r="J59" s="148"/>
      <c r="K59" s="128"/>
    </row>
    <row r="60" spans="1:11" ht="30" hidden="1" x14ac:dyDescent="0.2">
      <c r="A60" s="23" t="s">
        <v>62</v>
      </c>
      <c r="B60" s="24" t="str">
        <v>0.60 m x 1.10 m x 6mm Beveled Edge Lead Free Mirror with 16mm ∅ S304 Stainless Mirror Holder</v>
      </c>
      <c r="C60" s="127"/>
      <c r="D60" s="148"/>
      <c r="E60" s="148"/>
      <c r="F60" s="148"/>
      <c r="G60" s="148"/>
      <c r="H60" s="148"/>
      <c r="I60" s="148"/>
      <c r="J60" s="148"/>
      <c r="K60" s="128"/>
    </row>
    <row r="61" spans="1:11" hidden="1" x14ac:dyDescent="0.2">
      <c r="A61" s="23" t="s">
        <v>63</v>
      </c>
      <c r="B61" s="24" t="str">
        <v>25 mm Ø S304 Stainless Hosebibb with Thread</v>
      </c>
      <c r="C61" s="127"/>
      <c r="D61" s="148"/>
      <c r="E61" s="148"/>
      <c r="F61" s="148"/>
      <c r="G61" s="148"/>
      <c r="H61" s="148"/>
      <c r="I61" s="148"/>
      <c r="J61" s="148"/>
      <c r="K61" s="128"/>
    </row>
    <row r="62" spans="1:11" ht="15.75" hidden="1" customHeight="1" x14ac:dyDescent="0.2">
      <c r="A62" s="23" t="s">
        <v>64</v>
      </c>
      <c r="B62" s="24" t="str">
        <v>Heavy Duty Stainless S304 Tissue Holder</v>
      </c>
      <c r="C62" s="127"/>
      <c r="D62" s="148"/>
      <c r="E62" s="148"/>
      <c r="F62" s="148"/>
      <c r="G62" s="148"/>
      <c r="H62" s="148"/>
      <c r="I62" s="148"/>
      <c r="J62" s="148"/>
      <c r="K62" s="128"/>
    </row>
    <row r="63" spans="1:11" ht="15.75" hidden="1" customHeight="1" x14ac:dyDescent="0.2">
      <c r="A63" s="23" t="s">
        <v>65</v>
      </c>
      <c r="B63" s="24" t="str">
        <v>Consumable Hardwares and Accessories</v>
      </c>
      <c r="C63" s="129"/>
      <c r="D63" s="149"/>
      <c r="E63" s="149"/>
      <c r="F63" s="149"/>
      <c r="G63" s="149"/>
      <c r="H63" s="149"/>
      <c r="I63" s="149"/>
      <c r="J63" s="149"/>
      <c r="K63" s="130"/>
    </row>
    <row r="64" spans="1:11" x14ac:dyDescent="0.2">
      <c r="A64" s="44">
        <v>4.2</v>
      </c>
      <c r="B64" s="32" t="str">
        <f>[1]BOQ!$B$106</f>
        <v>Waste Pipes and Fittings</v>
      </c>
      <c r="C64" s="92"/>
      <c r="D64" s="94"/>
      <c r="E64" s="55">
        <v>1</v>
      </c>
      <c r="F64" s="38" t="s">
        <v>0</v>
      </c>
      <c r="G64" s="39"/>
      <c r="H64" s="39"/>
      <c r="I64" s="40"/>
      <c r="J64" s="40"/>
      <c r="K64" s="40"/>
    </row>
    <row r="65" spans="1:11" hidden="1" x14ac:dyDescent="0.2">
      <c r="A65" s="23" t="s">
        <v>66</v>
      </c>
      <c r="B65" s="24" t="str" cm="1">
        <f t="array" ref="B65:B70">[1]BOQ!$B$107:$B$112</f>
        <v>100 mm Ø S1000 PVC Pipe</v>
      </c>
      <c r="C65" s="125"/>
      <c r="D65" s="147"/>
      <c r="E65" s="147"/>
      <c r="F65" s="147"/>
      <c r="G65" s="147"/>
      <c r="H65" s="147"/>
      <c r="I65" s="147"/>
      <c r="J65" s="147"/>
      <c r="K65" s="126"/>
    </row>
    <row r="66" spans="1:11" hidden="1" x14ac:dyDescent="0.2">
      <c r="A66" s="23" t="s">
        <v>67</v>
      </c>
      <c r="B66" s="24" t="str">
        <v>75 mm Ø S1000 PVC Pipe</v>
      </c>
      <c r="C66" s="127"/>
      <c r="D66" s="148"/>
      <c r="E66" s="148"/>
      <c r="F66" s="148"/>
      <c r="G66" s="148"/>
      <c r="H66" s="148"/>
      <c r="I66" s="148"/>
      <c r="J66" s="148"/>
      <c r="K66" s="128"/>
    </row>
    <row r="67" spans="1:11" hidden="1" x14ac:dyDescent="0.2">
      <c r="A67" s="23" t="s">
        <v>68</v>
      </c>
      <c r="B67" s="24" t="str">
        <v>50 mm Ø S1000 PVC Pipe</v>
      </c>
      <c r="C67" s="127"/>
      <c r="D67" s="148"/>
      <c r="E67" s="148"/>
      <c r="F67" s="148"/>
      <c r="G67" s="148"/>
      <c r="H67" s="148"/>
      <c r="I67" s="148"/>
      <c r="J67" s="148"/>
      <c r="K67" s="128"/>
    </row>
    <row r="68" spans="1:11" hidden="1" x14ac:dyDescent="0.2">
      <c r="A68" s="23" t="s">
        <v>69</v>
      </c>
      <c r="B68" s="24" t="str">
        <v>100 mm Ø Brass Cleanout with Cover</v>
      </c>
      <c r="C68" s="127"/>
      <c r="D68" s="148"/>
      <c r="E68" s="148"/>
      <c r="F68" s="148"/>
      <c r="G68" s="148"/>
      <c r="H68" s="148"/>
      <c r="I68" s="148"/>
      <c r="J68" s="148"/>
      <c r="K68" s="128"/>
    </row>
    <row r="69" spans="1:11" hidden="1" x14ac:dyDescent="0.2">
      <c r="A69" s="23" t="s">
        <v>70</v>
      </c>
      <c r="B69" s="24" t="str">
        <v>75 mm Ø Brass Cleanout with Cover</v>
      </c>
      <c r="C69" s="127"/>
      <c r="D69" s="148"/>
      <c r="E69" s="148"/>
      <c r="F69" s="148"/>
      <c r="G69" s="148"/>
      <c r="H69" s="148"/>
      <c r="I69" s="148"/>
      <c r="J69" s="148"/>
      <c r="K69" s="128"/>
    </row>
    <row r="70" spans="1:11" ht="30" hidden="1" x14ac:dyDescent="0.2">
      <c r="A70" s="23" t="s">
        <v>71</v>
      </c>
      <c r="B70" s="24" t="str">
        <v>Consumable Hardware and Assorted Fittings (elbow, tee,wye, 1/8 bend, reducer, cap, coupling, p-trap, pvc cement, etc.)</v>
      </c>
      <c r="C70" s="129"/>
      <c r="D70" s="149"/>
      <c r="E70" s="149"/>
      <c r="F70" s="149"/>
      <c r="G70" s="149"/>
      <c r="H70" s="149"/>
      <c r="I70" s="149"/>
      <c r="J70" s="149"/>
      <c r="K70" s="130"/>
    </row>
    <row r="71" spans="1:11" x14ac:dyDescent="0.2">
      <c r="A71" s="50">
        <v>4.3</v>
      </c>
      <c r="B71" s="32" t="str">
        <f>[1]BOQ!$B$113</f>
        <v>Vent Pipes and Fittings</v>
      </c>
      <c r="C71" s="92"/>
      <c r="D71" s="94"/>
      <c r="E71" s="55">
        <v>1</v>
      </c>
      <c r="F71" s="38" t="s">
        <v>0</v>
      </c>
      <c r="G71" s="39"/>
      <c r="H71" s="39"/>
      <c r="I71" s="40"/>
      <c r="J71" s="40"/>
      <c r="K71" s="40"/>
    </row>
    <row r="72" spans="1:11" hidden="1" x14ac:dyDescent="0.2">
      <c r="A72" s="51" t="s">
        <v>72</v>
      </c>
      <c r="B72" s="24" t="str" cm="1">
        <f t="array" ref="B72:B73">[1]BOQ!$B$114:$B$115</f>
        <v>50 mm Ø S1000 PVC Pipe</v>
      </c>
      <c r="C72" s="141"/>
      <c r="D72" s="155"/>
      <c r="E72" s="155"/>
      <c r="F72" s="155"/>
      <c r="G72" s="155"/>
      <c r="H72" s="155"/>
      <c r="I72" s="155"/>
      <c r="J72" s="155"/>
      <c r="K72" s="142"/>
    </row>
    <row r="73" spans="1:11" ht="30" hidden="1" x14ac:dyDescent="0.2">
      <c r="A73" s="51" t="s">
        <v>73</v>
      </c>
      <c r="B73" s="24" t="str">
        <v>Consumable Hardware and Assorted Fittings (elbow, tee,wye, 1/8 bend, reducer, cap, coupling, p-trap, pvc cement, pipes,  etc.)</v>
      </c>
      <c r="C73" s="145"/>
      <c r="D73" s="156"/>
      <c r="E73" s="156"/>
      <c r="F73" s="156"/>
      <c r="G73" s="156"/>
      <c r="H73" s="156"/>
      <c r="I73" s="156"/>
      <c r="J73" s="156"/>
      <c r="K73" s="146"/>
    </row>
    <row r="74" spans="1:11" x14ac:dyDescent="0.2">
      <c r="A74" s="50">
        <v>4.4000000000000004</v>
      </c>
      <c r="B74" s="32" t="str">
        <f>[1]BOQ!$B$116</f>
        <v>Cold Water Supply System</v>
      </c>
      <c r="C74" s="92"/>
      <c r="D74" s="94"/>
      <c r="E74" s="55">
        <v>1</v>
      </c>
      <c r="F74" s="38" t="s">
        <v>0</v>
      </c>
      <c r="G74" s="39"/>
      <c r="H74" s="39"/>
      <c r="I74" s="40"/>
      <c r="J74" s="40"/>
      <c r="K74" s="40"/>
    </row>
    <row r="75" spans="1:11" hidden="1" x14ac:dyDescent="0.2">
      <c r="A75" s="33" t="s">
        <v>74</v>
      </c>
      <c r="B75" s="24" t="str" cm="1">
        <f t="array" ref="B75:B81">[1]BOQ!$B$117:$B$123</f>
        <v>40 mm Ø PPR Pipe PN20</v>
      </c>
      <c r="C75" s="141"/>
      <c r="D75" s="155"/>
      <c r="E75" s="155"/>
      <c r="F75" s="155"/>
      <c r="G75" s="155"/>
      <c r="H75" s="155"/>
      <c r="I75" s="155"/>
      <c r="J75" s="155"/>
      <c r="K75" s="142"/>
    </row>
    <row r="76" spans="1:11" hidden="1" x14ac:dyDescent="0.2">
      <c r="A76" s="33" t="s">
        <v>75</v>
      </c>
      <c r="B76" s="24" t="str">
        <v>32 mm Ø PPR Pipe PN20</v>
      </c>
      <c r="C76" s="143"/>
      <c r="D76" s="157"/>
      <c r="E76" s="157"/>
      <c r="F76" s="157"/>
      <c r="G76" s="157"/>
      <c r="H76" s="157"/>
      <c r="I76" s="157"/>
      <c r="J76" s="157"/>
      <c r="K76" s="144"/>
    </row>
    <row r="77" spans="1:11" hidden="1" x14ac:dyDescent="0.2">
      <c r="A77" s="33" t="s">
        <v>76</v>
      </c>
      <c r="B77" s="24" t="str">
        <v>25 mm Ø PPR Pipe PN20</v>
      </c>
      <c r="C77" s="143"/>
      <c r="D77" s="157"/>
      <c r="E77" s="157"/>
      <c r="F77" s="157"/>
      <c r="G77" s="157"/>
      <c r="H77" s="157"/>
      <c r="I77" s="157"/>
      <c r="J77" s="157"/>
      <c r="K77" s="144"/>
    </row>
    <row r="78" spans="1:11" hidden="1" x14ac:dyDescent="0.2">
      <c r="A78" s="33" t="s">
        <v>77</v>
      </c>
      <c r="B78" s="24" t="str">
        <v>25 mm Ø Heavy Duty Angle Valve ( one way)</v>
      </c>
      <c r="C78" s="143"/>
      <c r="D78" s="157"/>
      <c r="E78" s="157"/>
      <c r="F78" s="157"/>
      <c r="G78" s="157"/>
      <c r="H78" s="157"/>
      <c r="I78" s="157"/>
      <c r="J78" s="157"/>
      <c r="K78" s="144"/>
    </row>
    <row r="79" spans="1:11" hidden="1" x14ac:dyDescent="0.2">
      <c r="A79" s="33" t="s">
        <v>78</v>
      </c>
      <c r="B79" s="24" t="str">
        <v>25 mm Ø Heavy Duty Angle Valve ( two way)</v>
      </c>
      <c r="C79" s="143"/>
      <c r="D79" s="157"/>
      <c r="E79" s="157"/>
      <c r="F79" s="157"/>
      <c r="G79" s="157"/>
      <c r="H79" s="157"/>
      <c r="I79" s="157"/>
      <c r="J79" s="157"/>
      <c r="K79" s="144"/>
    </row>
    <row r="80" spans="1:11" hidden="1" x14ac:dyDescent="0.2">
      <c r="A80" s="33" t="s">
        <v>79</v>
      </c>
      <c r="B80" s="24" t="str">
        <v>40 mm Ø Heavy Duty Brass Body Gate Valve</v>
      </c>
      <c r="C80" s="143"/>
      <c r="D80" s="157"/>
      <c r="E80" s="157"/>
      <c r="F80" s="157"/>
      <c r="G80" s="157"/>
      <c r="H80" s="157"/>
      <c r="I80" s="157"/>
      <c r="J80" s="157"/>
      <c r="K80" s="144"/>
    </row>
    <row r="81" spans="1:11" ht="30" hidden="1" x14ac:dyDescent="0.2">
      <c r="A81" s="33" t="s">
        <v>80</v>
      </c>
      <c r="B81" s="24" t="str">
        <v>Consumable Hardware and Assorted Fittings (elbow, tee, reducer, cap, coupling, pipes, etc.)</v>
      </c>
      <c r="C81" s="145"/>
      <c r="D81" s="156"/>
      <c r="E81" s="156"/>
      <c r="F81" s="156"/>
      <c r="G81" s="156"/>
      <c r="H81" s="156"/>
      <c r="I81" s="156"/>
      <c r="J81" s="156"/>
      <c r="K81" s="146"/>
    </row>
    <row r="82" spans="1:11" x14ac:dyDescent="0.2">
      <c r="A82" s="44">
        <v>4.5</v>
      </c>
      <c r="B82" s="32" t="str">
        <f>[1]BOQ!$B$135</f>
        <v>Upgrading of Water Line System and Fixtures at 2nd Floor Offices</v>
      </c>
      <c r="C82" s="92"/>
      <c r="D82" s="94"/>
      <c r="E82" s="55">
        <v>1</v>
      </c>
      <c r="F82" s="38" t="s">
        <v>0</v>
      </c>
      <c r="G82" s="39"/>
      <c r="H82" s="39"/>
      <c r="I82" s="40"/>
      <c r="J82" s="40"/>
      <c r="K82" s="40"/>
    </row>
    <row r="83" spans="1:11" ht="15.75" hidden="1" customHeight="1" x14ac:dyDescent="0.2">
      <c r="A83" s="34" t="s">
        <v>81</v>
      </c>
      <c r="B83" s="24" t="str" cm="1">
        <f t="array" ref="B83:B88">[2]BOQ!$B$108:$B$113</f>
        <v>Installation of Water Line System and Fixtures at 2nd Floor Offices</v>
      </c>
      <c r="C83" s="125"/>
      <c r="D83" s="147"/>
      <c r="E83" s="147"/>
      <c r="F83" s="147"/>
      <c r="G83" s="147"/>
      <c r="H83" s="147"/>
      <c r="I83" s="147"/>
      <c r="J83" s="147"/>
      <c r="K83" s="126"/>
    </row>
    <row r="84" spans="1:11" hidden="1" x14ac:dyDescent="0.2">
      <c r="A84" s="34" t="s">
        <v>82</v>
      </c>
      <c r="B84" s="24" t="str">
        <v>32 mm Ø PPR Pipe PN20</v>
      </c>
      <c r="C84" s="127"/>
      <c r="D84" s="148"/>
      <c r="E84" s="148"/>
      <c r="F84" s="148"/>
      <c r="G84" s="148"/>
      <c r="H84" s="148"/>
      <c r="I84" s="148"/>
      <c r="J84" s="148"/>
      <c r="K84" s="128"/>
    </row>
    <row r="85" spans="1:11" hidden="1" x14ac:dyDescent="0.2">
      <c r="A85" s="34" t="s">
        <v>83</v>
      </c>
      <c r="B85" s="24" t="str">
        <v>25 mm Ø PPR Pipe PN20</v>
      </c>
      <c r="C85" s="127"/>
      <c r="D85" s="148"/>
      <c r="E85" s="148"/>
      <c r="F85" s="148"/>
      <c r="G85" s="148"/>
      <c r="H85" s="148"/>
      <c r="I85" s="148"/>
      <c r="J85" s="148"/>
      <c r="K85" s="128"/>
    </row>
    <row r="86" spans="1:11" ht="30" hidden="1" x14ac:dyDescent="0.2">
      <c r="A86" s="34" t="s">
        <v>84</v>
      </c>
      <c r="B86" s="24" t="str">
        <v>Wall Hung Lavatory with manual shutoff single handle type faucet S304 stainless finish and complete accessories (valve, p-trap, etc.)</v>
      </c>
      <c r="C86" s="127"/>
      <c r="D86" s="148"/>
      <c r="E86" s="148"/>
      <c r="F86" s="148"/>
      <c r="G86" s="148"/>
      <c r="H86" s="148"/>
      <c r="I86" s="148"/>
      <c r="J86" s="148"/>
      <c r="K86" s="128"/>
    </row>
    <row r="87" spans="1:11" hidden="1" x14ac:dyDescent="0.2">
      <c r="A87" s="34" t="s">
        <v>85</v>
      </c>
      <c r="B87" s="24" t="str">
        <v>32mm Ø Heavy Duty Brass Body Gate Valve</v>
      </c>
      <c r="C87" s="127"/>
      <c r="D87" s="148"/>
      <c r="E87" s="148"/>
      <c r="F87" s="148"/>
      <c r="G87" s="148"/>
      <c r="H87" s="148"/>
      <c r="I87" s="148"/>
      <c r="J87" s="148"/>
      <c r="K87" s="128"/>
    </row>
    <row r="88" spans="1:11" hidden="1" x14ac:dyDescent="0.2">
      <c r="A88" s="34" t="s">
        <v>86</v>
      </c>
      <c r="B88" s="24" t="str">
        <v>25 mm Ø S304 Stainless Heavy Duty Angle Valve ( one way)</v>
      </c>
      <c r="C88" s="129"/>
      <c r="D88" s="149"/>
      <c r="E88" s="149"/>
      <c r="F88" s="149"/>
      <c r="G88" s="149"/>
      <c r="H88" s="149"/>
      <c r="I88" s="149"/>
      <c r="J88" s="149"/>
      <c r="K88" s="130"/>
    </row>
    <row r="89" spans="1:11" x14ac:dyDescent="0.2">
      <c r="A89" s="44">
        <v>4.5999999999999996</v>
      </c>
      <c r="B89" s="32" t="str">
        <f>[1]BOQ!$B$142</f>
        <v>Upgrading of Water Pump System</v>
      </c>
      <c r="C89" s="92"/>
      <c r="D89" s="94"/>
      <c r="E89" s="55">
        <v>1</v>
      </c>
      <c r="F89" s="38" t="s">
        <v>0</v>
      </c>
      <c r="G89" s="39"/>
      <c r="H89" s="39"/>
      <c r="I89" s="40"/>
      <c r="J89" s="40"/>
      <c r="K89" s="40"/>
    </row>
    <row r="90" spans="1:11" hidden="1" x14ac:dyDescent="0.2">
      <c r="A90" s="23" t="s">
        <v>87</v>
      </c>
      <c r="B90" s="45" t="str" cm="1">
        <f t="array" ref="B90:B92">[1]BOQ!$B$143:$B$145</f>
        <v>63 mm Ø PPR Pipe PN20</v>
      </c>
      <c r="C90" s="125"/>
      <c r="D90" s="147"/>
      <c r="E90" s="147"/>
      <c r="F90" s="147"/>
      <c r="G90" s="147"/>
      <c r="H90" s="147"/>
      <c r="I90" s="147"/>
      <c r="J90" s="147"/>
      <c r="K90" s="126"/>
    </row>
    <row r="91" spans="1:11" hidden="1" x14ac:dyDescent="0.2">
      <c r="A91" s="23" t="s">
        <v>88</v>
      </c>
      <c r="B91" s="45" t="str">
        <v>50 mm Ø PPR Pipe PN20</v>
      </c>
      <c r="C91" s="127"/>
      <c r="D91" s="148"/>
      <c r="E91" s="148"/>
      <c r="F91" s="148"/>
      <c r="G91" s="148"/>
      <c r="H91" s="148"/>
      <c r="I91" s="148"/>
      <c r="J91" s="148"/>
      <c r="K91" s="128"/>
    </row>
    <row r="92" spans="1:11" ht="45" hidden="1" x14ac:dyDescent="0.2">
      <c r="A92" s="23" t="s">
        <v>89</v>
      </c>
      <c r="B92" s="45" t="str">
        <v>3.0 HP Booster Pump Inverter Constant Pressure System (CPS) with Variable Frequency Drive (VFD), Full Automatic Switch and Accessories. 48 GPM against 35 m (TDH), 3500 RPM, 230 V, 1 Phase, 60 Hz.</v>
      </c>
      <c r="C92" s="127"/>
      <c r="D92" s="148"/>
      <c r="E92" s="148"/>
      <c r="F92" s="148"/>
      <c r="G92" s="148"/>
      <c r="H92" s="148"/>
      <c r="I92" s="148"/>
      <c r="J92" s="148"/>
      <c r="K92" s="128"/>
    </row>
    <row r="93" spans="1:11" ht="45" hidden="1" x14ac:dyDescent="0.2">
      <c r="A93" s="23" t="s">
        <v>90</v>
      </c>
      <c r="B93" s="45" t="str" cm="1">
        <f t="array" ref="B93:B96">[1]BOQ!$B$146:$B$149</f>
        <v>400 Gallons S304 Stainless Steel Vertical Cylindrical Water Storage Tank with complete stainless steel accessories, including a stainless steel float valve, stainless steel stand and stainless steel ladder.</v>
      </c>
      <c r="C93" s="127"/>
      <c r="D93" s="148"/>
      <c r="E93" s="148"/>
      <c r="F93" s="148"/>
      <c r="G93" s="148"/>
      <c r="H93" s="148"/>
      <c r="I93" s="148"/>
      <c r="J93" s="148"/>
      <c r="K93" s="128"/>
    </row>
    <row r="94" spans="1:11" hidden="1" x14ac:dyDescent="0.2">
      <c r="A94" s="23" t="s">
        <v>91</v>
      </c>
      <c r="B94" s="45" t="str">
        <v>63 mm Ø Heavy Duty Brass Body Gate Valve</v>
      </c>
      <c r="C94" s="127"/>
      <c r="D94" s="148"/>
      <c r="E94" s="148"/>
      <c r="F94" s="148"/>
      <c r="G94" s="148"/>
      <c r="H94" s="148"/>
      <c r="I94" s="148"/>
      <c r="J94" s="148"/>
      <c r="K94" s="128"/>
    </row>
    <row r="95" spans="1:11" hidden="1" x14ac:dyDescent="0.2">
      <c r="A95" s="23" t="s">
        <v>92</v>
      </c>
      <c r="B95" s="45" t="str">
        <v>63 mm Ø Heavy Duty Brass Body Check Valve</v>
      </c>
      <c r="C95" s="127"/>
      <c r="D95" s="148"/>
      <c r="E95" s="148"/>
      <c r="F95" s="148"/>
      <c r="G95" s="148"/>
      <c r="H95" s="148"/>
      <c r="I95" s="148"/>
      <c r="J95" s="148"/>
      <c r="K95" s="128"/>
    </row>
    <row r="96" spans="1:11" hidden="1" x14ac:dyDescent="0.2">
      <c r="A96" s="23" t="s">
        <v>93</v>
      </c>
      <c r="B96" s="45" t="str">
        <v>50 mm Ø Heavy Duty Brass Body Gate Valve</v>
      </c>
      <c r="C96" s="127"/>
      <c r="D96" s="148"/>
      <c r="E96" s="148"/>
      <c r="F96" s="148"/>
      <c r="G96" s="148"/>
      <c r="H96" s="148"/>
      <c r="I96" s="148"/>
      <c r="J96" s="148"/>
      <c r="K96" s="128"/>
    </row>
    <row r="97" spans="1:11" hidden="1" x14ac:dyDescent="0.2">
      <c r="A97" s="23" t="s">
        <v>94</v>
      </c>
      <c r="B97" s="45" t="str" cm="1">
        <f t="array" ref="B97:B99">[1]BOQ!$B$150:$B$152</f>
        <v>50 mm Ø Heavy Duty Brass Body Check Valve</v>
      </c>
      <c r="C97" s="127"/>
      <c r="D97" s="148"/>
      <c r="E97" s="148"/>
      <c r="F97" s="148"/>
      <c r="G97" s="148"/>
      <c r="H97" s="148"/>
      <c r="I97" s="148"/>
      <c r="J97" s="148"/>
      <c r="K97" s="128"/>
    </row>
    <row r="98" spans="1:11" ht="30" hidden="1" x14ac:dyDescent="0.2">
      <c r="A98" s="23" t="s">
        <v>95</v>
      </c>
      <c r="B98" s="45" t="str">
        <v>50 mm Ø Heavy Duty Water Flow Meter Cast Iron Body, Dry dial Flange type with Flanges bolts nuts and gasket</v>
      </c>
      <c r="C98" s="127"/>
      <c r="D98" s="148"/>
      <c r="E98" s="148"/>
      <c r="F98" s="148"/>
      <c r="G98" s="148"/>
      <c r="H98" s="148"/>
      <c r="I98" s="148"/>
      <c r="J98" s="148"/>
      <c r="K98" s="128"/>
    </row>
    <row r="99" spans="1:11" hidden="1" x14ac:dyDescent="0.2">
      <c r="A99" s="23" t="s">
        <v>96</v>
      </c>
      <c r="B99" s="45" t="str">
        <v>Consumable Hardware and Assorted Fittings (pipes, fittings, valves, etc.)</v>
      </c>
      <c r="C99" s="129"/>
      <c r="D99" s="149"/>
      <c r="E99" s="149"/>
      <c r="F99" s="149"/>
      <c r="G99" s="149"/>
      <c r="H99" s="149"/>
      <c r="I99" s="149"/>
      <c r="J99" s="149"/>
      <c r="K99" s="130"/>
    </row>
    <row r="100" spans="1:11" x14ac:dyDescent="0.2">
      <c r="A100" s="34"/>
      <c r="B100" s="134" t="s">
        <v>18</v>
      </c>
      <c r="C100" s="135"/>
      <c r="D100" s="135"/>
      <c r="E100" s="135"/>
      <c r="F100" s="135"/>
      <c r="G100" s="135"/>
      <c r="H100" s="135"/>
      <c r="I100" s="135"/>
      <c r="J100" s="136"/>
      <c r="K100" s="40"/>
    </row>
    <row r="101" spans="1:11" ht="5" customHeight="1" x14ac:dyDescent="0.2">
      <c r="A101" s="131"/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</row>
    <row r="102" spans="1:11" x14ac:dyDescent="0.2">
      <c r="A102" s="47">
        <f>[2]BOQ!$A$127</f>
        <v>5</v>
      </c>
      <c r="B102" s="152" t="str">
        <f>[1]BOQ!$B$78</f>
        <v>Electrical Works</v>
      </c>
      <c r="C102" s="153"/>
      <c r="D102" s="153"/>
      <c r="E102" s="153">
        <v>1</v>
      </c>
      <c r="F102" s="153" t="s">
        <v>0</v>
      </c>
      <c r="G102" s="153"/>
      <c r="H102" s="153"/>
      <c r="I102" s="153"/>
      <c r="J102" s="153"/>
      <c r="K102" s="154"/>
    </row>
    <row r="103" spans="1:11" x14ac:dyDescent="0.2">
      <c r="A103" s="44">
        <v>5.0999999999999996</v>
      </c>
      <c r="B103" s="32" t="str">
        <f>[1]BOQ!$B$79</f>
        <v>Lighting Fixtures</v>
      </c>
      <c r="C103" s="92"/>
      <c r="D103" s="94"/>
      <c r="E103" s="55">
        <v>1</v>
      </c>
      <c r="F103" s="38" t="s">
        <v>0</v>
      </c>
      <c r="G103" s="39"/>
      <c r="H103" s="39"/>
      <c r="I103" s="40"/>
      <c r="J103" s="40"/>
      <c r="K103" s="40"/>
    </row>
    <row r="104" spans="1:11" hidden="1" x14ac:dyDescent="0.2">
      <c r="A104" s="23" t="s">
        <v>97</v>
      </c>
      <c r="B104" s="24" t="str" cm="1">
        <f t="array" ref="B104:B105">[1]BOQ!$B$80:$B$81</f>
        <v>6” X 6” 9W Recessed Mounted Square LED Panel Light (Daylight)</v>
      </c>
      <c r="C104" s="55">
        <v>72</v>
      </c>
      <c r="D104" s="28" t="s">
        <v>28</v>
      </c>
      <c r="E104" s="125"/>
      <c r="F104" s="147"/>
      <c r="G104" s="147"/>
      <c r="H104" s="147"/>
      <c r="I104" s="147"/>
      <c r="J104" s="147"/>
      <c r="K104" s="126"/>
    </row>
    <row r="105" spans="1:11" hidden="1" x14ac:dyDescent="0.2">
      <c r="A105" s="23" t="s">
        <v>98</v>
      </c>
      <c r="B105" s="24" t="str">
        <v>12” X 12” 38W Ceiling Mounted Exhaust Fan</v>
      </c>
      <c r="C105" s="55">
        <v>18</v>
      </c>
      <c r="D105" s="28" t="s">
        <v>28</v>
      </c>
      <c r="E105" s="129"/>
      <c r="F105" s="149"/>
      <c r="G105" s="149"/>
      <c r="H105" s="149"/>
      <c r="I105" s="149"/>
      <c r="J105" s="149"/>
      <c r="K105" s="130"/>
    </row>
    <row r="106" spans="1:11" x14ac:dyDescent="0.2">
      <c r="A106" s="44">
        <v>5.2</v>
      </c>
      <c r="B106" s="32" t="str">
        <f>[1]BOQ!$B$82</f>
        <v>Wiring Devices</v>
      </c>
      <c r="C106" s="92"/>
      <c r="D106" s="94"/>
      <c r="E106" s="55">
        <v>1</v>
      </c>
      <c r="F106" s="38" t="s">
        <v>0</v>
      </c>
      <c r="G106" s="39"/>
      <c r="H106" s="39"/>
      <c r="I106" s="40"/>
      <c r="J106" s="40"/>
      <c r="K106" s="40"/>
    </row>
    <row r="107" spans="1:11" hidden="1" x14ac:dyDescent="0.2">
      <c r="A107" s="23" t="s">
        <v>99</v>
      </c>
      <c r="B107" s="24" t="str" cm="1">
        <f t="array" ref="B107:B108">[1]BOQ!$B$83:$B$84</f>
        <v>1-Gang switch Wide Series</v>
      </c>
      <c r="C107" s="55">
        <v>12</v>
      </c>
      <c r="D107" s="28" t="s">
        <v>28</v>
      </c>
      <c r="E107" s="125"/>
      <c r="F107" s="147"/>
      <c r="G107" s="147"/>
      <c r="H107" s="147"/>
      <c r="I107" s="147"/>
      <c r="J107" s="147"/>
      <c r="K107" s="126"/>
    </row>
    <row r="108" spans="1:11" hidden="1" x14ac:dyDescent="0.2">
      <c r="A108" s="23" t="s">
        <v>100</v>
      </c>
      <c r="B108" s="24" t="str">
        <v>3-Gang switch Wide Series</v>
      </c>
      <c r="C108" s="55">
        <v>6</v>
      </c>
      <c r="D108" s="28" t="s">
        <v>28</v>
      </c>
      <c r="E108" s="129"/>
      <c r="F108" s="149"/>
      <c r="G108" s="149"/>
      <c r="H108" s="149"/>
      <c r="I108" s="149"/>
      <c r="J108" s="149"/>
      <c r="K108" s="130"/>
    </row>
    <row r="109" spans="1:11" x14ac:dyDescent="0.2">
      <c r="A109" s="44">
        <v>5.3</v>
      </c>
      <c r="B109" s="32" t="str">
        <f>[1]BOQ!$B$85</f>
        <v>Cables and Conduits</v>
      </c>
      <c r="C109" s="92"/>
      <c r="D109" s="94"/>
      <c r="E109" s="55">
        <v>1</v>
      </c>
      <c r="F109" s="38" t="s">
        <v>0</v>
      </c>
      <c r="G109" s="39"/>
      <c r="H109" s="39"/>
      <c r="I109" s="40"/>
      <c r="J109" s="40"/>
      <c r="K109" s="40"/>
    </row>
    <row r="110" spans="1:11" ht="15" hidden="1" customHeight="1" x14ac:dyDescent="0.2">
      <c r="A110" s="23" t="s">
        <v>101</v>
      </c>
      <c r="B110" s="24" t="str" cm="1">
        <f t="array" ref="B110:B111">[1]BOQ!$B$86:$B$87</f>
        <v>3.5mm² THHN Cu. Wire</v>
      </c>
      <c r="C110" s="125"/>
      <c r="D110" s="147"/>
      <c r="E110" s="147"/>
      <c r="F110" s="147"/>
      <c r="G110" s="147"/>
      <c r="H110" s="147"/>
      <c r="I110" s="147"/>
      <c r="J110" s="147"/>
      <c r="K110" s="126"/>
    </row>
    <row r="111" spans="1:11" ht="14.25" hidden="1" customHeight="1" x14ac:dyDescent="0.2">
      <c r="A111" s="23" t="s">
        <v>102</v>
      </c>
      <c r="B111" s="24" t="str">
        <v>3/4" PVC Conduit</v>
      </c>
      <c r="C111" s="129"/>
      <c r="D111" s="149"/>
      <c r="E111" s="149"/>
      <c r="F111" s="149"/>
      <c r="G111" s="149"/>
      <c r="H111" s="149"/>
      <c r="I111" s="149"/>
      <c r="J111" s="149"/>
      <c r="K111" s="130"/>
    </row>
    <row r="112" spans="1:11" ht="14.25" customHeight="1" x14ac:dyDescent="0.2">
      <c r="A112" s="44">
        <v>5.4</v>
      </c>
      <c r="B112" s="32" t="str">
        <f>[1]BOQ!$B$88</f>
        <v>Exhaust Vent</v>
      </c>
      <c r="C112" s="92"/>
      <c r="D112" s="94"/>
      <c r="E112" s="55">
        <v>1</v>
      </c>
      <c r="F112" s="38" t="s">
        <v>0</v>
      </c>
      <c r="G112" s="39"/>
      <c r="H112" s="39"/>
      <c r="I112" s="40"/>
      <c r="J112" s="40"/>
      <c r="K112" s="40"/>
    </row>
    <row r="113" spans="1:11" ht="14.25" hidden="1" customHeight="1" x14ac:dyDescent="0.2">
      <c r="A113" s="23" t="s">
        <v>103</v>
      </c>
      <c r="B113" s="24" t="str" cm="1">
        <f t="array" ref="B113:B115">[1]BOQ!$B$89:$B$91</f>
        <v>4" Ø x 10 meters Flexible Aluminum Air  Duct</v>
      </c>
      <c r="C113" s="125"/>
      <c r="D113" s="147"/>
      <c r="E113" s="147"/>
      <c r="F113" s="147"/>
      <c r="G113" s="147"/>
      <c r="H113" s="147"/>
      <c r="I113" s="147"/>
      <c r="J113" s="147"/>
      <c r="K113" s="126"/>
    </row>
    <row r="114" spans="1:11" ht="15" hidden="1" customHeight="1" x14ac:dyDescent="0.2">
      <c r="A114" s="23" t="s">
        <v>104</v>
      </c>
      <c r="B114" s="24" t="str">
        <v>4"  Ø PVC Wye Fitting</v>
      </c>
      <c r="C114" s="127"/>
      <c r="D114" s="148"/>
      <c r="E114" s="148"/>
      <c r="F114" s="148"/>
      <c r="G114" s="148"/>
      <c r="H114" s="148"/>
      <c r="I114" s="148"/>
      <c r="J114" s="148"/>
      <c r="K114" s="128"/>
    </row>
    <row r="115" spans="1:11" ht="14.25" hidden="1" customHeight="1" x14ac:dyDescent="0.2">
      <c r="A115" s="23" t="s">
        <v>105</v>
      </c>
      <c r="B115" s="24" t="str">
        <v>4" Ø  Stainless Steel Wall Air Vent</v>
      </c>
      <c r="C115" s="129"/>
      <c r="D115" s="149"/>
      <c r="E115" s="149"/>
      <c r="F115" s="149"/>
      <c r="G115" s="149"/>
      <c r="H115" s="149"/>
      <c r="I115" s="149"/>
      <c r="J115" s="149"/>
      <c r="K115" s="130"/>
    </row>
    <row r="116" spans="1:11" ht="14.25" customHeight="1" x14ac:dyDescent="0.2">
      <c r="A116" s="44">
        <v>5.5</v>
      </c>
      <c r="B116" s="32" t="str">
        <f>[1]BOQ!$B$92</f>
        <v>Upgrading of Water Pump System</v>
      </c>
      <c r="C116" s="92"/>
      <c r="D116" s="94"/>
      <c r="E116" s="55">
        <v>1</v>
      </c>
      <c r="F116" s="38" t="s">
        <v>0</v>
      </c>
      <c r="G116" s="39"/>
      <c r="H116" s="39"/>
      <c r="I116" s="40"/>
      <c r="J116" s="40"/>
      <c r="K116" s="40"/>
    </row>
    <row r="117" spans="1:11" ht="15" hidden="1" customHeight="1" x14ac:dyDescent="0.2">
      <c r="A117" s="23" t="s">
        <v>106</v>
      </c>
      <c r="B117" s="24" t="str" cm="1">
        <f t="array" ref="B117:B123">[1]BOQ!$B$93:$B$99</f>
        <v>8.0 mm² THHN/THWN, UL Listed</v>
      </c>
      <c r="C117" s="125"/>
      <c r="D117" s="147"/>
      <c r="E117" s="147"/>
      <c r="F117" s="147"/>
      <c r="G117" s="147"/>
      <c r="H117" s="147"/>
      <c r="I117" s="147"/>
      <c r="J117" s="147"/>
      <c r="K117" s="126"/>
    </row>
    <row r="118" spans="1:11" ht="15" hidden="1" customHeight="1" x14ac:dyDescent="0.2">
      <c r="A118" s="23" t="s">
        <v>107</v>
      </c>
      <c r="B118" s="24" t="str">
        <v xml:space="preserve">1" Ø  IMC Pipe </v>
      </c>
      <c r="C118" s="127"/>
      <c r="D118" s="148"/>
      <c r="E118" s="148"/>
      <c r="F118" s="148"/>
      <c r="G118" s="148"/>
      <c r="H118" s="148"/>
      <c r="I118" s="148"/>
      <c r="J118" s="148"/>
      <c r="K118" s="128"/>
    </row>
    <row r="119" spans="1:11" ht="15" hidden="1" customHeight="1" x14ac:dyDescent="0.2">
      <c r="A119" s="23" t="s">
        <v>108</v>
      </c>
      <c r="B119" s="24" t="str">
        <v>1" Ø  IMC Elbow</v>
      </c>
      <c r="C119" s="127"/>
      <c r="D119" s="148"/>
      <c r="E119" s="148"/>
      <c r="F119" s="148"/>
      <c r="G119" s="148"/>
      <c r="H119" s="148"/>
      <c r="I119" s="148"/>
      <c r="J119" s="148"/>
      <c r="K119" s="128"/>
    </row>
    <row r="120" spans="1:11" ht="15" hidden="1" customHeight="1" x14ac:dyDescent="0.2">
      <c r="A120" s="23" t="s">
        <v>109</v>
      </c>
      <c r="B120" s="24" t="str">
        <v>1" Ø  IMC Coupling</v>
      </c>
      <c r="C120" s="127"/>
      <c r="D120" s="148"/>
      <c r="E120" s="148"/>
      <c r="F120" s="148"/>
      <c r="G120" s="148"/>
      <c r="H120" s="148"/>
      <c r="I120" s="148"/>
      <c r="J120" s="148"/>
      <c r="K120" s="128"/>
    </row>
    <row r="121" spans="1:11" ht="15" hidden="1" customHeight="1" x14ac:dyDescent="0.2">
      <c r="A121" s="23" t="s">
        <v>110</v>
      </c>
      <c r="B121" s="24" t="str">
        <v>1" Ø  IMC Locknut and Bushing</v>
      </c>
      <c r="C121" s="127"/>
      <c r="D121" s="148"/>
      <c r="E121" s="148"/>
      <c r="F121" s="148"/>
      <c r="G121" s="148"/>
      <c r="H121" s="148"/>
      <c r="I121" s="148"/>
      <c r="J121" s="148"/>
      <c r="K121" s="128"/>
    </row>
    <row r="122" spans="1:11" ht="15" hidden="1" customHeight="1" x14ac:dyDescent="0.2">
      <c r="A122" s="23" t="s">
        <v>111</v>
      </c>
      <c r="B122" s="24" t="str">
        <v>50 AT, 2 Pole Plug-in Circuit Breaker</v>
      </c>
      <c r="C122" s="127"/>
      <c r="D122" s="148"/>
      <c r="E122" s="148"/>
      <c r="F122" s="148"/>
      <c r="G122" s="148"/>
      <c r="H122" s="148"/>
      <c r="I122" s="148"/>
      <c r="J122" s="148"/>
      <c r="K122" s="128"/>
    </row>
    <row r="123" spans="1:11" ht="15" hidden="1" customHeight="1" x14ac:dyDescent="0.2">
      <c r="A123" s="23" t="s">
        <v>112</v>
      </c>
      <c r="B123" s="24" t="str">
        <v>50 AT, 2 Pole Bolt-On Circuit Breaker with NEMA 3R Enclosure</v>
      </c>
      <c r="C123" s="129"/>
      <c r="D123" s="149"/>
      <c r="E123" s="149"/>
      <c r="F123" s="149"/>
      <c r="G123" s="149"/>
      <c r="H123" s="149"/>
      <c r="I123" s="149"/>
      <c r="J123" s="149"/>
      <c r="K123" s="130"/>
    </row>
    <row r="124" spans="1:11" ht="30" x14ac:dyDescent="0.2">
      <c r="A124" s="44">
        <v>5.6</v>
      </c>
      <c r="B124" s="32" t="s">
        <v>40</v>
      </c>
      <c r="C124" s="92"/>
      <c r="D124" s="94"/>
      <c r="E124" s="55">
        <v>1</v>
      </c>
      <c r="F124" s="38" t="s">
        <v>0</v>
      </c>
      <c r="G124" s="39"/>
      <c r="H124" s="39"/>
      <c r="I124" s="40"/>
      <c r="J124" s="40"/>
      <c r="K124" s="40"/>
    </row>
    <row r="125" spans="1:11" hidden="1" x14ac:dyDescent="0.2">
      <c r="A125" s="34" t="s">
        <v>113</v>
      </c>
      <c r="B125" s="24" t="str" cm="1">
        <f t="array" ref="B125:B127">[1]BOQ!$B$101:$B$103</f>
        <v>4" x 4" PVC Junction box</v>
      </c>
      <c r="C125" s="125"/>
      <c r="D125" s="147"/>
      <c r="E125" s="147"/>
      <c r="F125" s="147"/>
      <c r="G125" s="147"/>
      <c r="H125" s="147"/>
      <c r="I125" s="147"/>
      <c r="J125" s="147"/>
      <c r="K125" s="126"/>
    </row>
    <row r="126" spans="1:11" hidden="1" x14ac:dyDescent="0.2">
      <c r="A126" s="34" t="s">
        <v>114</v>
      </c>
      <c r="B126" s="24" t="str">
        <v>2" x 4" PVC Utility box</v>
      </c>
      <c r="C126" s="127"/>
      <c r="D126" s="148"/>
      <c r="E126" s="148"/>
      <c r="F126" s="148"/>
      <c r="G126" s="148"/>
      <c r="H126" s="148"/>
      <c r="I126" s="148"/>
      <c r="J126" s="148"/>
      <c r="K126" s="128"/>
    </row>
    <row r="127" spans="1:11" hidden="1" x14ac:dyDescent="0.2">
      <c r="A127" s="34" t="s">
        <v>115</v>
      </c>
      <c r="B127" s="24" t="str">
        <v>Consumables and Accessories (Electrical tape, PVC cement, G.I. wires, etc.,)</v>
      </c>
      <c r="C127" s="129"/>
      <c r="D127" s="149"/>
      <c r="E127" s="149"/>
      <c r="F127" s="149"/>
      <c r="G127" s="149"/>
      <c r="H127" s="149"/>
      <c r="I127" s="149"/>
      <c r="J127" s="149"/>
      <c r="K127" s="130"/>
    </row>
    <row r="128" spans="1:11" x14ac:dyDescent="0.2">
      <c r="A128" s="34"/>
      <c r="B128" s="134" t="s">
        <v>18</v>
      </c>
      <c r="C128" s="135"/>
      <c r="D128" s="135"/>
      <c r="E128" s="135"/>
      <c r="F128" s="135"/>
      <c r="G128" s="135"/>
      <c r="H128" s="135"/>
      <c r="I128" s="135"/>
      <c r="J128" s="136"/>
      <c r="K128" s="40"/>
    </row>
    <row r="129" spans="1:11" ht="5" customHeight="1" x14ac:dyDescent="0.2">
      <c r="A129" s="131"/>
      <c r="B129" s="131"/>
      <c r="C129" s="131"/>
      <c r="D129" s="131"/>
      <c r="E129" s="131"/>
      <c r="F129" s="131"/>
      <c r="G129" s="131"/>
      <c r="H129" s="131"/>
      <c r="I129" s="131"/>
      <c r="J129" s="131"/>
      <c r="K129" s="131"/>
    </row>
    <row r="130" spans="1:11" ht="30" customHeight="1" x14ac:dyDescent="0.2">
      <c r="A130" s="35"/>
      <c r="B130" s="31" t="s">
        <v>20</v>
      </c>
      <c r="C130" s="150" t="s">
        <v>32</v>
      </c>
      <c r="D130" s="151"/>
      <c r="E130" s="151"/>
      <c r="F130" s="151"/>
      <c r="G130" s="151"/>
      <c r="H130" s="151"/>
      <c r="I130" s="151"/>
      <c r="J130" s="151"/>
      <c r="K130" s="36" t="s">
        <v>33</v>
      </c>
    </row>
    <row r="139" spans="1:11" x14ac:dyDescent="0.2">
      <c r="I139" s="132" t="s">
        <v>23</v>
      </c>
      <c r="J139" s="132"/>
      <c r="K139" s="132"/>
    </row>
    <row r="140" spans="1:11" ht="16" x14ac:dyDescent="0.2">
      <c r="C140" s="8"/>
      <c r="E140" s="8"/>
      <c r="I140" s="132" t="s">
        <v>22</v>
      </c>
      <c r="J140" s="132"/>
      <c r="K140" s="132"/>
    </row>
    <row r="141" spans="1:11" ht="16" x14ac:dyDescent="0.2">
      <c r="C141" s="9"/>
      <c r="E141" s="9"/>
      <c r="I141" s="132" t="s">
        <v>21</v>
      </c>
      <c r="J141" s="132"/>
      <c r="K141" s="132"/>
    </row>
    <row r="142" spans="1:11" ht="16" x14ac:dyDescent="0.2">
      <c r="C142" s="6"/>
      <c r="D142" s="15"/>
      <c r="E142" s="6"/>
      <c r="F142" s="15"/>
    </row>
    <row r="143" spans="1:11" ht="16" x14ac:dyDescent="0.2">
      <c r="C143" s="3"/>
      <c r="E143" s="3"/>
    </row>
    <row r="144" spans="1:11" ht="16" x14ac:dyDescent="0.2">
      <c r="C144" s="3"/>
      <c r="E144" s="3"/>
    </row>
    <row r="145" spans="1:11" ht="16" x14ac:dyDescent="0.2">
      <c r="C145" s="3"/>
      <c r="E145" s="3"/>
    </row>
    <row r="146" spans="1:11" ht="16" x14ac:dyDescent="0.2">
      <c r="A146" s="11"/>
      <c r="C146" s="4"/>
      <c r="E146" s="4"/>
    </row>
    <row r="147" spans="1:11" s="2" customFormat="1" ht="16" x14ac:dyDescent="0.2">
      <c r="A147" s="10"/>
      <c r="B147" s="1"/>
      <c r="C147" s="6"/>
      <c r="D147" s="14"/>
      <c r="E147" s="6"/>
      <c r="F147" s="14"/>
      <c r="G147"/>
      <c r="H147"/>
      <c r="I147" s="13"/>
      <c r="J147" s="13"/>
      <c r="K147" s="13"/>
    </row>
    <row r="148" spans="1:11" s="2" customFormat="1" ht="16" x14ac:dyDescent="0.2">
      <c r="A148" s="10"/>
      <c r="B148" s="1"/>
      <c r="C148" s="6"/>
      <c r="D148" s="14"/>
      <c r="E148" s="6"/>
      <c r="F148" s="14"/>
      <c r="G148"/>
      <c r="H148"/>
      <c r="I148" s="13"/>
      <c r="J148" s="13"/>
      <c r="K148" s="13"/>
    </row>
    <row r="149" spans="1:11" s="2" customFormat="1" ht="16" x14ac:dyDescent="0.2">
      <c r="A149" s="10"/>
      <c r="B149" s="1"/>
      <c r="C149" s="3"/>
      <c r="D149" s="14"/>
      <c r="E149" s="3"/>
      <c r="F149" s="14"/>
      <c r="G149"/>
      <c r="H149"/>
      <c r="I149" s="13"/>
      <c r="J149" s="13"/>
      <c r="K149" s="13"/>
    </row>
    <row r="150" spans="1:11" s="2" customFormat="1" ht="16" x14ac:dyDescent="0.2">
      <c r="A150" s="10"/>
      <c r="B150" s="1"/>
      <c r="C150" s="5"/>
      <c r="D150" s="14"/>
      <c r="E150" s="5"/>
      <c r="F150" s="14"/>
      <c r="G150"/>
      <c r="H150"/>
      <c r="I150" s="13"/>
      <c r="J150" s="13"/>
      <c r="K150" s="13"/>
    </row>
    <row r="151" spans="1:11" s="2" customFormat="1" ht="16" x14ac:dyDescent="0.2">
      <c r="A151" s="11"/>
      <c r="B151" s="1"/>
      <c r="C151" s="4"/>
      <c r="D151" s="14"/>
      <c r="E151" s="4"/>
      <c r="F151" s="14"/>
      <c r="G151"/>
      <c r="H151"/>
      <c r="I151" s="13"/>
      <c r="J151" s="13"/>
      <c r="K151" s="13"/>
    </row>
    <row r="152" spans="1:11" s="2" customFormat="1" ht="16" x14ac:dyDescent="0.2">
      <c r="A152" s="10"/>
      <c r="B152" s="1"/>
      <c r="C152" s="6"/>
      <c r="D152" s="14"/>
      <c r="E152" s="6"/>
      <c r="F152" s="14"/>
      <c r="G152"/>
      <c r="H152"/>
      <c r="I152" s="13"/>
      <c r="J152" s="13"/>
      <c r="K152" s="13"/>
    </row>
  </sheetData>
  <mergeCells count="71">
    <mergeCell ref="B15:K15"/>
    <mergeCell ref="A1:K3"/>
    <mergeCell ref="A9:K9"/>
    <mergeCell ref="A10:A13"/>
    <mergeCell ref="B10:B13"/>
    <mergeCell ref="C10:D11"/>
    <mergeCell ref="E10:F11"/>
    <mergeCell ref="I10:I13"/>
    <mergeCell ref="J10:J13"/>
    <mergeCell ref="K10:K13"/>
    <mergeCell ref="G11:G13"/>
    <mergeCell ref="H11:H13"/>
    <mergeCell ref="C12:C13"/>
    <mergeCell ref="D12:D13"/>
    <mergeCell ref="E12:E13"/>
    <mergeCell ref="F12:F13"/>
    <mergeCell ref="C27:D27"/>
    <mergeCell ref="C16:D16"/>
    <mergeCell ref="C17:D17"/>
    <mergeCell ref="C18:D18"/>
    <mergeCell ref="B19:J19"/>
    <mergeCell ref="A20:K20"/>
    <mergeCell ref="B21:K21"/>
    <mergeCell ref="C22:D22"/>
    <mergeCell ref="C23:D23"/>
    <mergeCell ref="C24:D24"/>
    <mergeCell ref="C25:D25"/>
    <mergeCell ref="C26:D26"/>
    <mergeCell ref="C54:K63"/>
    <mergeCell ref="B28:J28"/>
    <mergeCell ref="A29:K29"/>
    <mergeCell ref="B30:K30"/>
    <mergeCell ref="C35:D35"/>
    <mergeCell ref="C37:D37"/>
    <mergeCell ref="C40:D40"/>
    <mergeCell ref="C48:D48"/>
    <mergeCell ref="B50:J50"/>
    <mergeCell ref="A51:K51"/>
    <mergeCell ref="B52:K52"/>
    <mergeCell ref="C53:D53"/>
    <mergeCell ref="A101:K101"/>
    <mergeCell ref="C64:D64"/>
    <mergeCell ref="C65:K70"/>
    <mergeCell ref="C71:D71"/>
    <mergeCell ref="C72:K73"/>
    <mergeCell ref="C74:D74"/>
    <mergeCell ref="C75:K81"/>
    <mergeCell ref="C82:D82"/>
    <mergeCell ref="C83:K88"/>
    <mergeCell ref="C89:D89"/>
    <mergeCell ref="C90:K99"/>
    <mergeCell ref="B100:J100"/>
    <mergeCell ref="C124:D124"/>
    <mergeCell ref="B102:K102"/>
    <mergeCell ref="C103:D103"/>
    <mergeCell ref="E104:K105"/>
    <mergeCell ref="C106:D106"/>
    <mergeCell ref="E107:K108"/>
    <mergeCell ref="C109:D109"/>
    <mergeCell ref="C110:K111"/>
    <mergeCell ref="C112:D112"/>
    <mergeCell ref="C113:K115"/>
    <mergeCell ref="C116:D116"/>
    <mergeCell ref="C117:K123"/>
    <mergeCell ref="I141:K141"/>
    <mergeCell ref="C125:K127"/>
    <mergeCell ref="B128:J128"/>
    <mergeCell ref="A129:K129"/>
    <mergeCell ref="C130:J130"/>
    <mergeCell ref="I139:K139"/>
    <mergeCell ref="I140:K140"/>
  </mergeCells>
  <printOptions horizontalCentered="1"/>
  <pageMargins left="0.44685039399999998" right="0.44685039399999998" top="0.74803149606299202" bottom="0.511811023622047" header="0.31496062992126" footer="0.31496062992126"/>
  <pageSetup paperSize="10000" scale="71" fitToHeight="0" orientation="landscape" r:id="rId1"/>
  <headerFooter>
    <oddHeader>&amp;LRefurbishment of Male and Female Toilet at Smith Hall Building</oddHeader>
    <oddFooter>Page &amp;P of &amp;N</oddFooter>
  </headerFooter>
  <rowBreaks count="1" manualBreakCount="1">
    <brk id="3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BOQ detailed</vt:lpstr>
      <vt:lpstr>BOQ detailed (2)</vt:lpstr>
      <vt:lpstr>'BOQ detailed'!Print_Area</vt:lpstr>
      <vt:lpstr>'BOQ detailed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PGSFJ</dc:creator>
  <cp:lastModifiedBy>Microsoft Office User</cp:lastModifiedBy>
  <cp:lastPrinted>2022-11-03T07:46:40Z</cp:lastPrinted>
  <dcterms:created xsi:type="dcterms:W3CDTF">2018-09-06T01:40:42Z</dcterms:created>
  <dcterms:modified xsi:type="dcterms:W3CDTF">2023-02-01T07:24:09Z</dcterms:modified>
</cp:coreProperties>
</file>